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sen\2020-2\APLIKASI AKM 4AKP4\"/>
    </mc:Choice>
  </mc:AlternateContent>
  <xr:revisionPtr revIDLastSave="0" documentId="13_ncr:1_{86997FB2-9A29-459D-8FEA-FD520F0698FF}" xr6:coauthVersionLast="47" xr6:coauthVersionMax="47" xr10:uidLastSave="{00000000-0000-0000-0000-000000000000}"/>
  <bookViews>
    <workbookView xWindow="-120" yWindow="-120" windowWidth="20730" windowHeight="11160" activeTab="1" xr2:uid="{8B277695-7C46-45C8-BEDA-3C12B1E9F359}"/>
  </bookViews>
  <sheets>
    <sheet name="Kaos" sheetId="1" r:id="rId1"/>
    <sheet name="Pol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1" l="1"/>
  <c r="K45" i="1"/>
  <c r="J45" i="1"/>
  <c r="I45" i="1"/>
  <c r="J44" i="1"/>
  <c r="I44" i="1"/>
  <c r="K43" i="1"/>
  <c r="J43" i="1"/>
  <c r="I43" i="1"/>
  <c r="H43" i="1"/>
  <c r="G43" i="1"/>
  <c r="K43" i="2"/>
  <c r="J43" i="2"/>
  <c r="I43" i="2"/>
  <c r="K42" i="2"/>
  <c r="J42" i="2"/>
  <c r="I42" i="2"/>
  <c r="E42" i="2"/>
  <c r="K41" i="1"/>
  <c r="J41" i="1"/>
  <c r="I41" i="1"/>
  <c r="K40" i="1"/>
  <c r="J40" i="1"/>
  <c r="I40" i="1"/>
  <c r="K39" i="1"/>
  <c r="J39" i="1"/>
  <c r="I39" i="1"/>
  <c r="E39" i="1"/>
  <c r="K40" i="2"/>
  <c r="J40" i="2"/>
  <c r="I40" i="2"/>
  <c r="H40" i="2"/>
  <c r="G40" i="2"/>
  <c r="F40" i="2"/>
  <c r="H39" i="2"/>
  <c r="G39" i="2"/>
  <c r="F39" i="2"/>
  <c r="I29" i="1"/>
  <c r="E29" i="1"/>
  <c r="K37" i="2"/>
  <c r="J37" i="2"/>
  <c r="I37" i="2"/>
  <c r="J36" i="2"/>
  <c r="I36" i="2"/>
  <c r="H36" i="2"/>
  <c r="G36" i="2"/>
  <c r="J34" i="2"/>
  <c r="J38" i="2" s="1"/>
  <c r="I34" i="2"/>
  <c r="K34" i="2" s="1"/>
  <c r="E33" i="2"/>
  <c r="K37" i="1"/>
  <c r="J37" i="1"/>
  <c r="I37" i="1"/>
  <c r="K36" i="1"/>
  <c r="J36" i="1"/>
  <c r="I36" i="1"/>
  <c r="H36" i="1"/>
  <c r="G36" i="1"/>
  <c r="F36" i="1"/>
  <c r="H35" i="1"/>
  <c r="G35" i="1"/>
  <c r="F35" i="1"/>
  <c r="G34" i="1"/>
  <c r="F34" i="1"/>
  <c r="H34" i="1" s="1"/>
  <c r="K30" i="1"/>
  <c r="K31" i="1"/>
  <c r="K32" i="1"/>
  <c r="K29" i="1"/>
  <c r="I32" i="1"/>
  <c r="J32" i="1"/>
  <c r="J31" i="1"/>
  <c r="J30" i="1"/>
  <c r="J29" i="1"/>
  <c r="I31" i="1"/>
  <c r="I30" i="1"/>
  <c r="G38" i="2"/>
  <c r="E34" i="2"/>
  <c r="K26" i="1"/>
  <c r="K27" i="1"/>
  <c r="K25" i="1"/>
  <c r="J27" i="1"/>
  <c r="J26" i="1"/>
  <c r="J25" i="1"/>
  <c r="I27" i="1"/>
  <c r="I26" i="1"/>
  <c r="I25" i="1"/>
  <c r="E25" i="1"/>
  <c r="J32" i="2"/>
  <c r="K28" i="2"/>
  <c r="J28" i="2"/>
  <c r="G31" i="2" s="1"/>
  <c r="I28" i="2"/>
  <c r="J27" i="2"/>
  <c r="G30" i="2" s="1"/>
  <c r="E27" i="2"/>
  <c r="J25" i="2"/>
  <c r="K22" i="2"/>
  <c r="J22" i="2"/>
  <c r="G25" i="2" s="1"/>
  <c r="I22" i="2"/>
  <c r="E21" i="2"/>
  <c r="K23" i="1"/>
  <c r="J23" i="1"/>
  <c r="I23" i="1"/>
  <c r="K22" i="1"/>
  <c r="J22" i="1"/>
  <c r="I22" i="1"/>
  <c r="H22" i="1"/>
  <c r="G22" i="1"/>
  <c r="F22" i="1"/>
  <c r="H21" i="1"/>
  <c r="G21" i="1"/>
  <c r="K18" i="1"/>
  <c r="K19" i="1"/>
  <c r="K17" i="1"/>
  <c r="J19" i="1"/>
  <c r="J18" i="1"/>
  <c r="J17" i="1"/>
  <c r="I19" i="1"/>
  <c r="I18" i="1"/>
  <c r="I17" i="1"/>
  <c r="E17" i="1"/>
  <c r="K15" i="1"/>
  <c r="J15" i="1"/>
  <c r="K14" i="1"/>
  <c r="J14" i="1"/>
  <c r="I14" i="1"/>
  <c r="H14" i="1"/>
  <c r="G14" i="1"/>
  <c r="D17" i="2"/>
  <c r="E17" i="2" s="1"/>
  <c r="G15" i="2"/>
  <c r="J12" i="2"/>
  <c r="J15" i="2" s="1"/>
  <c r="J17" i="2" s="1"/>
  <c r="I12" i="2"/>
  <c r="K12" i="2" s="1"/>
  <c r="E11" i="2"/>
  <c r="I9" i="2"/>
  <c r="I11" i="2" s="1"/>
  <c r="G8" i="1"/>
  <c r="H8" i="1" s="1"/>
  <c r="J6" i="1"/>
  <c r="J9" i="1" s="1"/>
  <c r="I6" i="1"/>
  <c r="K6" i="1" s="1"/>
  <c r="K5" i="1"/>
  <c r="J5" i="1"/>
  <c r="J8" i="1" s="1"/>
  <c r="G11" i="1" s="1"/>
  <c r="I5" i="1"/>
  <c r="I8" i="1" s="1"/>
  <c r="E5" i="1"/>
  <c r="K6" i="2"/>
  <c r="J6" i="2"/>
  <c r="G9" i="2" s="1"/>
  <c r="H9" i="2" s="1"/>
  <c r="J5" i="2"/>
  <c r="G8" i="2" s="1"/>
  <c r="I5" i="2"/>
  <c r="F8" i="2" s="1"/>
  <c r="H8" i="2" s="1"/>
  <c r="E5" i="2"/>
  <c r="K4" i="2"/>
  <c r="K4" i="1"/>
  <c r="K36" i="2" l="1"/>
  <c r="J19" i="2"/>
  <c r="J21" i="2" s="1"/>
  <c r="G24" i="2" s="1"/>
  <c r="G19" i="2"/>
  <c r="H19" i="2" s="1"/>
  <c r="F14" i="2"/>
  <c r="H38" i="2"/>
  <c r="J31" i="2"/>
  <c r="J33" i="2" s="1"/>
  <c r="K5" i="2"/>
  <c r="J9" i="2"/>
  <c r="G32" i="2"/>
  <c r="I38" i="2"/>
  <c r="K38" i="2" s="1"/>
  <c r="F11" i="1"/>
  <c r="K8" i="1"/>
  <c r="J12" i="1"/>
  <c r="G12" i="1"/>
  <c r="I9" i="1"/>
  <c r="F15" i="2" l="1"/>
  <c r="K9" i="2"/>
  <c r="J11" i="2"/>
  <c r="K9" i="1"/>
  <c r="F12" i="1"/>
  <c r="H12" i="1" s="1"/>
  <c r="H11" i="1"/>
  <c r="G14" i="2" l="1"/>
  <c r="H14" i="2" s="1"/>
  <c r="K11" i="2"/>
  <c r="H15" i="2"/>
  <c r="I15" i="2"/>
  <c r="I12" i="1"/>
  <c r="K12" i="1" s="1"/>
  <c r="K15" i="2" l="1"/>
  <c r="I17" i="2"/>
  <c r="K17" i="2" l="1"/>
  <c r="I19" i="2"/>
  <c r="I21" i="2" l="1"/>
  <c r="K19" i="2"/>
  <c r="F24" i="2" l="1"/>
  <c r="K21" i="2"/>
  <c r="F25" i="2" l="1"/>
  <c r="H24" i="2"/>
  <c r="I25" i="2" l="1"/>
  <c r="H25" i="2"/>
  <c r="I27" i="2" l="1"/>
  <c r="K25" i="2"/>
  <c r="F30" i="2" l="1"/>
  <c r="K27" i="2"/>
  <c r="F31" i="2" l="1"/>
  <c r="H30" i="2"/>
  <c r="F32" i="2" l="1"/>
  <c r="I31" i="2"/>
  <c r="H31" i="2"/>
  <c r="K31" i="2" l="1"/>
  <c r="I33" i="2"/>
  <c r="K33" i="2" s="1"/>
  <c r="H32" i="2"/>
  <c r="I32" i="2"/>
  <c r="K32" i="2" s="1"/>
</calcChain>
</file>

<file path=xl/sharedStrings.xml><?xml version="1.0" encoding="utf-8"?>
<sst xmlns="http://schemas.openxmlformats.org/spreadsheetml/2006/main" count="28" uniqueCount="7">
  <si>
    <t>Tanggal</t>
  </si>
  <si>
    <t>Masuk</t>
  </si>
  <si>
    <t>Unit</t>
  </si>
  <si>
    <t>Harga</t>
  </si>
  <si>
    <t>Saldo</t>
  </si>
  <si>
    <t>Keluar</t>
  </si>
  <si>
    <t>1 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</si>
</sst>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2" fillId="2" borderId="1" xfId="1" applyFont="1" applyFill="1" applyBorder="1" applyAlignment="1">
      <alignment horizontal="center"/>
    </xf>
    <xf numFmtId="164" fontId="0" fillId="0" borderId="1" xfId="1" applyNumberFormat="1" applyFont="1" applyBorder="1"/>
    <xf numFmtId="43" fontId="2" fillId="2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164" fontId="3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0" fontId="6" fillId="0" borderId="0" xfId="0" applyFont="1"/>
    <xf numFmtId="164" fontId="6" fillId="0" borderId="1" xfId="1" applyNumberFormat="1" applyFont="1" applyBorder="1"/>
    <xf numFmtId="164" fontId="5" fillId="0" borderId="1" xfId="1" applyNumberFormat="1" applyFont="1" applyBorder="1"/>
    <xf numFmtId="0" fontId="6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2F83-ADA1-48A1-9264-81F5A9F98A87}">
  <dimension ref="B2:K45"/>
  <sheetViews>
    <sheetView topLeftCell="A28" workbookViewId="0">
      <selection activeCell="K43" sqref="K43:K45"/>
    </sheetView>
  </sheetViews>
  <sheetFormatPr defaultRowHeight="15" x14ac:dyDescent="0.25"/>
  <cols>
    <col min="2" max="3" width="9.28515625" bestFit="1" customWidth="1"/>
    <col min="4" max="4" width="10.5703125" bestFit="1" customWidth="1"/>
    <col min="5" max="5" width="14.28515625" bestFit="1" customWidth="1"/>
    <col min="8" max="8" width="12.7109375" customWidth="1"/>
    <col min="11" max="11" width="11.5703125" bestFit="1" customWidth="1"/>
  </cols>
  <sheetData>
    <row r="2" spans="2:11" x14ac:dyDescent="0.25">
      <c r="B2" s="4" t="s">
        <v>0</v>
      </c>
      <c r="C2" s="3" t="s">
        <v>1</v>
      </c>
      <c r="D2" s="3"/>
      <c r="E2" s="3"/>
      <c r="F2" s="3" t="s">
        <v>5</v>
      </c>
      <c r="G2" s="3"/>
      <c r="H2" s="3"/>
      <c r="I2" s="3" t="s">
        <v>4</v>
      </c>
      <c r="J2" s="3"/>
      <c r="K2" s="3"/>
    </row>
    <row r="3" spans="2:11" x14ac:dyDescent="0.25">
      <c r="B3" s="4"/>
      <c r="C3" s="1" t="s">
        <v>2</v>
      </c>
      <c r="D3" s="1" t="s">
        <v>3</v>
      </c>
      <c r="E3" s="1" t="s">
        <v>4</v>
      </c>
      <c r="F3" s="1" t="s">
        <v>2</v>
      </c>
      <c r="G3" s="1" t="s">
        <v>3</v>
      </c>
      <c r="H3" s="1" t="s">
        <v>4</v>
      </c>
      <c r="I3" s="1" t="s">
        <v>2</v>
      </c>
      <c r="J3" s="1" t="s">
        <v>3</v>
      </c>
      <c r="K3" s="1" t="s">
        <v>4</v>
      </c>
    </row>
    <row r="4" spans="2:11" x14ac:dyDescent="0.25">
      <c r="B4" s="8" t="s">
        <v>6</v>
      </c>
      <c r="C4" s="8"/>
      <c r="D4" s="8"/>
      <c r="E4" s="8"/>
      <c r="F4" s="8"/>
      <c r="G4" s="8"/>
      <c r="H4" s="8"/>
      <c r="I4" s="8">
        <v>300</v>
      </c>
      <c r="J4" s="8">
        <v>50000</v>
      </c>
      <c r="K4" s="8">
        <f>I4*J4</f>
        <v>15000000</v>
      </c>
    </row>
    <row r="5" spans="2:11" x14ac:dyDescent="0.25">
      <c r="B5" s="8">
        <v>2</v>
      </c>
      <c r="C5" s="8">
        <v>200</v>
      </c>
      <c r="D5" s="8">
        <v>50000</v>
      </c>
      <c r="E5" s="8">
        <f>C5*D5</f>
        <v>10000000</v>
      </c>
      <c r="F5" s="5"/>
      <c r="G5" s="5"/>
      <c r="H5" s="5"/>
      <c r="I5" s="8">
        <f>I4</f>
        <v>300</v>
      </c>
      <c r="J5" s="8">
        <f>J4</f>
        <v>50000</v>
      </c>
      <c r="K5" s="8">
        <f>I5*J5</f>
        <v>15000000</v>
      </c>
    </row>
    <row r="6" spans="2:11" x14ac:dyDescent="0.25">
      <c r="B6" s="5"/>
      <c r="C6" s="5"/>
      <c r="D6" s="5"/>
      <c r="E6" s="5"/>
      <c r="F6" s="5"/>
      <c r="G6" s="5"/>
      <c r="H6" s="5"/>
      <c r="I6" s="8">
        <f>C5</f>
        <v>200</v>
      </c>
      <c r="J6" s="8">
        <f>D5</f>
        <v>50000</v>
      </c>
      <c r="K6" s="8">
        <f>I6*J6</f>
        <v>10000000</v>
      </c>
    </row>
    <row r="7" spans="2:11" x14ac:dyDescent="0.25">
      <c r="B7" s="5"/>
      <c r="C7" s="5"/>
      <c r="D7" s="5"/>
      <c r="E7" s="5"/>
      <c r="F7" s="5"/>
      <c r="G7" s="5"/>
      <c r="H7" s="5"/>
      <c r="I7" s="5"/>
      <c r="J7" s="5"/>
      <c r="K7" s="5"/>
    </row>
    <row r="8" spans="2:11" x14ac:dyDescent="0.25">
      <c r="B8" s="8">
        <v>2</v>
      </c>
      <c r="C8" s="5"/>
      <c r="D8" s="5"/>
      <c r="E8" s="5"/>
      <c r="F8" s="8">
        <v>164</v>
      </c>
      <c r="G8" s="8">
        <f>J5</f>
        <v>50000</v>
      </c>
      <c r="H8" s="8">
        <f>F8*G8</f>
        <v>8200000</v>
      </c>
      <c r="I8" s="8">
        <f>I5-F8</f>
        <v>136</v>
      </c>
      <c r="J8" s="8">
        <f>J5</f>
        <v>50000</v>
      </c>
      <c r="K8" s="8">
        <f>I8*J8</f>
        <v>6800000</v>
      </c>
    </row>
    <row r="9" spans="2:11" x14ac:dyDescent="0.25">
      <c r="B9" s="5"/>
      <c r="C9" s="5"/>
      <c r="D9" s="5"/>
      <c r="E9" s="5"/>
      <c r="F9" s="5"/>
      <c r="G9" s="5"/>
      <c r="H9" s="5"/>
      <c r="I9" s="8">
        <f>I6</f>
        <v>200</v>
      </c>
      <c r="J9" s="8">
        <f>J6</f>
        <v>50000</v>
      </c>
      <c r="K9" s="8">
        <f>I9*J9</f>
        <v>10000000</v>
      </c>
    </row>
    <row r="10" spans="2:1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2:11" x14ac:dyDescent="0.25">
      <c r="B11" s="8">
        <v>4</v>
      </c>
      <c r="C11" s="5"/>
      <c r="D11" s="5"/>
      <c r="E11" s="5"/>
      <c r="F11" s="8">
        <f>I8</f>
        <v>136</v>
      </c>
      <c r="G11" s="8">
        <f>J8</f>
        <v>50000</v>
      </c>
      <c r="H11" s="8">
        <f>F11*G11</f>
        <v>6800000</v>
      </c>
      <c r="I11" s="5"/>
      <c r="J11" s="5"/>
      <c r="K11" s="5"/>
    </row>
    <row r="12" spans="2:11" x14ac:dyDescent="0.25">
      <c r="B12" s="5"/>
      <c r="C12" s="5"/>
      <c r="D12" s="5"/>
      <c r="E12" s="5"/>
      <c r="F12" s="8">
        <f>154-F11</f>
        <v>18</v>
      </c>
      <c r="G12" s="8">
        <f>J9</f>
        <v>50000</v>
      </c>
      <c r="H12" s="8">
        <f>F12*G12</f>
        <v>900000</v>
      </c>
      <c r="I12" s="8">
        <f>I9-F12</f>
        <v>182</v>
      </c>
      <c r="J12" s="8">
        <f>J9</f>
        <v>50000</v>
      </c>
      <c r="K12" s="8">
        <f>I12*J12</f>
        <v>9100000</v>
      </c>
    </row>
    <row r="13" spans="2:11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1" x14ac:dyDescent="0.25">
      <c r="B14" s="8">
        <v>7</v>
      </c>
      <c r="C14" s="5"/>
      <c r="D14" s="5"/>
      <c r="E14" s="5"/>
      <c r="F14" s="8">
        <v>-116</v>
      </c>
      <c r="G14" s="8">
        <f>D5</f>
        <v>50000</v>
      </c>
      <c r="H14" s="8">
        <f>G14*116</f>
        <v>5800000</v>
      </c>
      <c r="I14" s="8">
        <f>I12</f>
        <v>182</v>
      </c>
      <c r="J14" s="8">
        <f>J12</f>
        <v>50000</v>
      </c>
      <c r="K14" s="8">
        <f>I14*J14</f>
        <v>9100000</v>
      </c>
    </row>
    <row r="15" spans="2:11" x14ac:dyDescent="0.25">
      <c r="B15" s="5"/>
      <c r="C15" s="5"/>
      <c r="D15" s="5"/>
      <c r="E15" s="5"/>
      <c r="F15" s="5"/>
      <c r="G15" s="5"/>
      <c r="H15" s="5"/>
      <c r="I15" s="8">
        <v>116</v>
      </c>
      <c r="J15" s="8">
        <f>G14</f>
        <v>50000</v>
      </c>
      <c r="K15" s="8">
        <f>I15*J15</f>
        <v>5800000</v>
      </c>
    </row>
    <row r="16" spans="2:11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1" x14ac:dyDescent="0.25">
      <c r="B17" s="8">
        <v>12</v>
      </c>
      <c r="C17" s="8">
        <v>250</v>
      </c>
      <c r="D17" s="8">
        <v>52000</v>
      </c>
      <c r="E17" s="8">
        <f>C17*D17</f>
        <v>13000000</v>
      </c>
      <c r="F17" s="5"/>
      <c r="G17" s="5"/>
      <c r="H17" s="5"/>
      <c r="I17" s="8">
        <f>I14</f>
        <v>182</v>
      </c>
      <c r="J17" s="8">
        <f>J14</f>
        <v>50000</v>
      </c>
      <c r="K17" s="8">
        <f>I17*J17</f>
        <v>9100000</v>
      </c>
    </row>
    <row r="18" spans="2:11" x14ac:dyDescent="0.25">
      <c r="B18" s="5"/>
      <c r="C18" s="5"/>
      <c r="D18" s="5"/>
      <c r="E18" s="5"/>
      <c r="F18" s="5"/>
      <c r="G18" s="5"/>
      <c r="H18" s="5"/>
      <c r="I18" s="8">
        <f>I15</f>
        <v>116</v>
      </c>
      <c r="J18" s="8">
        <f>J15</f>
        <v>50000</v>
      </c>
      <c r="K18" s="8">
        <f t="shared" ref="K18:K19" si="0">I18*J18</f>
        <v>5800000</v>
      </c>
    </row>
    <row r="19" spans="2:11" x14ac:dyDescent="0.25">
      <c r="B19" s="5"/>
      <c r="C19" s="5"/>
      <c r="D19" s="5"/>
      <c r="E19" s="5"/>
      <c r="F19" s="5"/>
      <c r="G19" s="5"/>
      <c r="H19" s="5"/>
      <c r="I19" s="8">
        <f>C17</f>
        <v>250</v>
      </c>
      <c r="J19" s="8">
        <f>D17</f>
        <v>52000</v>
      </c>
      <c r="K19" s="8">
        <f t="shared" si="0"/>
        <v>13000000</v>
      </c>
    </row>
    <row r="20" spans="2:11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 x14ac:dyDescent="0.25">
      <c r="B21" s="8">
        <v>13</v>
      </c>
      <c r="C21" s="5"/>
      <c r="D21" s="5"/>
      <c r="E21" s="5"/>
      <c r="F21" s="8">
        <v>182</v>
      </c>
      <c r="G21" s="8">
        <f>J17</f>
        <v>50000</v>
      </c>
      <c r="H21" s="8">
        <f>F21*G21</f>
        <v>9100000</v>
      </c>
      <c r="I21" s="5"/>
      <c r="J21" s="5"/>
      <c r="K21" s="5"/>
    </row>
    <row r="22" spans="2:11" x14ac:dyDescent="0.25">
      <c r="B22" s="5"/>
      <c r="C22" s="5"/>
      <c r="D22" s="5"/>
      <c r="E22" s="5"/>
      <c r="F22" s="8">
        <f>266-F21</f>
        <v>84</v>
      </c>
      <c r="G22" s="8">
        <f>J18</f>
        <v>50000</v>
      </c>
      <c r="H22" s="8">
        <f>F22*G22</f>
        <v>4200000</v>
      </c>
      <c r="I22" s="8">
        <f>I18-F22</f>
        <v>32</v>
      </c>
      <c r="J22" s="8">
        <f>J18</f>
        <v>50000</v>
      </c>
      <c r="K22" s="8">
        <f>I22*J22</f>
        <v>1600000</v>
      </c>
    </row>
    <row r="23" spans="2:11" x14ac:dyDescent="0.25">
      <c r="B23" s="5"/>
      <c r="C23" s="5"/>
      <c r="D23" s="5"/>
      <c r="E23" s="5"/>
      <c r="F23" s="5"/>
      <c r="G23" s="5"/>
      <c r="H23" s="5"/>
      <c r="I23" s="8">
        <f>I19</f>
        <v>250</v>
      </c>
      <c r="J23" s="8">
        <f>J19</f>
        <v>52000</v>
      </c>
      <c r="K23" s="8">
        <f>I23*J23</f>
        <v>13000000</v>
      </c>
    </row>
    <row r="24" spans="2:11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2:11" x14ac:dyDescent="0.25">
      <c r="B25" s="8">
        <v>21</v>
      </c>
      <c r="C25" s="8">
        <v>400</v>
      </c>
      <c r="D25" s="8">
        <v>51500</v>
      </c>
      <c r="E25" s="8">
        <f>C25*D25</f>
        <v>20600000</v>
      </c>
      <c r="F25" s="5"/>
      <c r="G25" s="5"/>
      <c r="H25" s="5"/>
      <c r="I25" s="8">
        <f>I22</f>
        <v>32</v>
      </c>
      <c r="J25" s="8">
        <f>J22</f>
        <v>50000</v>
      </c>
      <c r="K25" s="8">
        <f>I25*J25</f>
        <v>1600000</v>
      </c>
    </row>
    <row r="26" spans="2:11" x14ac:dyDescent="0.25">
      <c r="B26" s="5"/>
      <c r="C26" s="5"/>
      <c r="D26" s="5"/>
      <c r="E26" s="5"/>
      <c r="F26" s="5"/>
      <c r="G26" s="5"/>
      <c r="H26" s="5"/>
      <c r="I26" s="8">
        <f>I23</f>
        <v>250</v>
      </c>
      <c r="J26" s="8">
        <f>J23</f>
        <v>52000</v>
      </c>
      <c r="K26" s="8">
        <f t="shared" ref="K26:K27" si="1">I26*J26</f>
        <v>13000000</v>
      </c>
    </row>
    <row r="27" spans="2:11" x14ac:dyDescent="0.25">
      <c r="B27" s="5"/>
      <c r="C27" s="5"/>
      <c r="D27" s="5"/>
      <c r="E27" s="5"/>
      <c r="F27" s="5"/>
      <c r="G27" s="5"/>
      <c r="H27" s="5"/>
      <c r="I27" s="8">
        <f>C25</f>
        <v>400</v>
      </c>
      <c r="J27" s="8">
        <f>D25</f>
        <v>51500</v>
      </c>
      <c r="K27" s="8">
        <f t="shared" si="1"/>
        <v>20600000</v>
      </c>
    </row>
    <row r="28" spans="2:11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2:11" x14ac:dyDescent="0.25">
      <c r="B29" s="8">
        <v>26</v>
      </c>
      <c r="C29" s="8">
        <v>150</v>
      </c>
      <c r="D29" s="8">
        <v>53500</v>
      </c>
      <c r="E29" s="8">
        <f>C29*D29</f>
        <v>8025000</v>
      </c>
      <c r="F29" s="5"/>
      <c r="G29" s="5"/>
      <c r="H29" s="5"/>
      <c r="I29" s="8">
        <f>I25</f>
        <v>32</v>
      </c>
      <c r="J29" s="8">
        <f t="shared" ref="I29:J31" si="2">J25</f>
        <v>50000</v>
      </c>
      <c r="K29" s="8">
        <f>I29*J29</f>
        <v>1600000</v>
      </c>
    </row>
    <row r="30" spans="2:11" x14ac:dyDescent="0.25">
      <c r="B30" s="5"/>
      <c r="C30" s="5"/>
      <c r="D30" s="5"/>
      <c r="E30" s="5"/>
      <c r="F30" s="5"/>
      <c r="G30" s="5"/>
      <c r="H30" s="5"/>
      <c r="I30" s="8">
        <f t="shared" si="2"/>
        <v>250</v>
      </c>
      <c r="J30" s="8">
        <f t="shared" si="2"/>
        <v>52000</v>
      </c>
      <c r="K30" s="8">
        <f t="shared" ref="K30:K32" si="3">I30*J30</f>
        <v>13000000</v>
      </c>
    </row>
    <row r="31" spans="2:11" x14ac:dyDescent="0.25">
      <c r="B31" s="5"/>
      <c r="C31" s="5"/>
      <c r="D31" s="5"/>
      <c r="E31" s="5"/>
      <c r="F31" s="5"/>
      <c r="G31" s="5"/>
      <c r="H31" s="5"/>
      <c r="I31" s="8">
        <f t="shared" si="2"/>
        <v>400</v>
      </c>
      <c r="J31" s="8">
        <f t="shared" si="2"/>
        <v>51500</v>
      </c>
      <c r="K31" s="8">
        <f t="shared" si="3"/>
        <v>20600000</v>
      </c>
    </row>
    <row r="32" spans="2:11" x14ac:dyDescent="0.25">
      <c r="B32" s="5"/>
      <c r="C32" s="5"/>
      <c r="D32" s="5"/>
      <c r="E32" s="5"/>
      <c r="F32" s="5"/>
      <c r="G32" s="5"/>
      <c r="H32" s="5"/>
      <c r="I32" s="8">
        <f>C29</f>
        <v>150</v>
      </c>
      <c r="J32" s="8">
        <f>D29</f>
        <v>53500</v>
      </c>
      <c r="K32" s="8">
        <f t="shared" si="3"/>
        <v>8025000</v>
      </c>
    </row>
    <row r="33" spans="2:1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2:11" x14ac:dyDescent="0.25">
      <c r="B34" s="8">
        <v>27</v>
      </c>
      <c r="C34" s="8"/>
      <c r="D34" s="8"/>
      <c r="E34" s="8"/>
      <c r="F34" s="8">
        <f>I29</f>
        <v>32</v>
      </c>
      <c r="G34" s="8">
        <f>J29</f>
        <v>50000</v>
      </c>
      <c r="H34" s="8">
        <f>F34*G34</f>
        <v>1600000</v>
      </c>
      <c r="I34" s="8"/>
      <c r="J34" s="8"/>
      <c r="K34" s="8"/>
    </row>
    <row r="35" spans="2:11" x14ac:dyDescent="0.25">
      <c r="B35" s="8"/>
      <c r="C35" s="8"/>
      <c r="D35" s="8"/>
      <c r="E35" s="8"/>
      <c r="F35" s="8">
        <f>I30</f>
        <v>250</v>
      </c>
      <c r="G35" s="8">
        <f>J30</f>
        <v>52000</v>
      </c>
      <c r="H35" s="8">
        <f>F35*G35</f>
        <v>13000000</v>
      </c>
      <c r="I35" s="8"/>
      <c r="J35" s="8"/>
      <c r="K35" s="8"/>
    </row>
    <row r="36" spans="2:11" x14ac:dyDescent="0.25">
      <c r="B36" s="8"/>
      <c r="C36" s="8"/>
      <c r="D36" s="8"/>
      <c r="E36" s="8"/>
      <c r="F36" s="8">
        <f>330-282</f>
        <v>48</v>
      </c>
      <c r="G36" s="8">
        <f>J31</f>
        <v>51500</v>
      </c>
      <c r="H36" s="8">
        <f>F36*G36</f>
        <v>2472000</v>
      </c>
      <c r="I36" s="8">
        <f>I31-F36</f>
        <v>352</v>
      </c>
      <c r="J36" s="8">
        <f>J31</f>
        <v>51500</v>
      </c>
      <c r="K36" s="8">
        <f>J36*I36</f>
        <v>18128000</v>
      </c>
    </row>
    <row r="37" spans="2:11" x14ac:dyDescent="0.25">
      <c r="B37" s="8"/>
      <c r="C37" s="8"/>
      <c r="D37" s="8"/>
      <c r="E37" s="8"/>
      <c r="F37" s="8"/>
      <c r="G37" s="8"/>
      <c r="H37" s="8"/>
      <c r="I37" s="8">
        <f>I32</f>
        <v>150</v>
      </c>
      <c r="J37" s="8">
        <f>J32</f>
        <v>53500</v>
      </c>
      <c r="K37" s="8">
        <f>J37*I37</f>
        <v>8025000</v>
      </c>
    </row>
    <row r="38" spans="2:1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5">
      <c r="B39" s="10">
        <v>28</v>
      </c>
      <c r="C39" s="10">
        <v>200</v>
      </c>
      <c r="D39" s="10">
        <v>53500</v>
      </c>
      <c r="E39" s="10">
        <f>C39*D39</f>
        <v>10700000</v>
      </c>
      <c r="F39" s="10"/>
      <c r="G39" s="10"/>
      <c r="H39" s="10"/>
      <c r="I39" s="10">
        <f>I36</f>
        <v>352</v>
      </c>
      <c r="J39" s="10">
        <f>J36</f>
        <v>51500</v>
      </c>
      <c r="K39" s="10">
        <f>K36</f>
        <v>18128000</v>
      </c>
    </row>
    <row r="40" spans="2:11" x14ac:dyDescent="0.25">
      <c r="B40" s="10"/>
      <c r="C40" s="10"/>
      <c r="D40" s="10"/>
      <c r="E40" s="10"/>
      <c r="F40" s="10"/>
      <c r="G40" s="10"/>
      <c r="H40" s="10"/>
      <c r="I40" s="10">
        <f>I37</f>
        <v>150</v>
      </c>
      <c r="J40" s="10">
        <f>J37</f>
        <v>53500</v>
      </c>
      <c r="K40" s="10">
        <f>K37</f>
        <v>8025000</v>
      </c>
    </row>
    <row r="41" spans="2:11" x14ac:dyDescent="0.25">
      <c r="B41" s="2"/>
      <c r="C41" s="2"/>
      <c r="D41" s="2"/>
      <c r="E41" s="2"/>
      <c r="F41" s="2"/>
      <c r="G41" s="2"/>
      <c r="H41" s="2"/>
      <c r="I41" s="2">
        <f>C39</f>
        <v>200</v>
      </c>
      <c r="J41" s="2">
        <f>D39</f>
        <v>53500</v>
      </c>
      <c r="K41" s="2">
        <f>I41*J41</f>
        <v>10700000</v>
      </c>
    </row>
    <row r="42" spans="2:11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 x14ac:dyDescent="0.25">
      <c r="B43" s="2">
        <v>29</v>
      </c>
      <c r="C43" s="2"/>
      <c r="D43" s="2"/>
      <c r="E43" s="2"/>
      <c r="F43" s="2">
        <v>316</v>
      </c>
      <c r="G43" s="2">
        <f>J39</f>
        <v>51500</v>
      </c>
      <c r="H43" s="2">
        <f>F43*G43</f>
        <v>16274000</v>
      </c>
      <c r="I43" s="2">
        <f>I39-F43</f>
        <v>36</v>
      </c>
      <c r="J43" s="2">
        <f>J39</f>
        <v>51500</v>
      </c>
      <c r="K43" s="2">
        <f>I43*J43</f>
        <v>1854000</v>
      </c>
    </row>
    <row r="44" spans="2:11" x14ac:dyDescent="0.25">
      <c r="B44" s="2"/>
      <c r="C44" s="2"/>
      <c r="D44" s="2"/>
      <c r="E44" s="2"/>
      <c r="F44" s="2"/>
      <c r="G44" s="2"/>
      <c r="H44" s="2"/>
      <c r="I44" s="2">
        <f>I40</f>
        <v>150</v>
      </c>
      <c r="J44" s="2">
        <f>J40</f>
        <v>53500</v>
      </c>
      <c r="K44" s="2">
        <f t="shared" ref="K44:K45" si="4">I44*J44</f>
        <v>8025000</v>
      </c>
    </row>
    <row r="45" spans="2:11" x14ac:dyDescent="0.25">
      <c r="B45" s="2"/>
      <c r="C45" s="2"/>
      <c r="D45" s="2"/>
      <c r="E45" s="2"/>
      <c r="F45" s="2"/>
      <c r="G45" s="2"/>
      <c r="H45" s="2"/>
      <c r="I45" s="2">
        <f>I41</f>
        <v>200</v>
      </c>
      <c r="J45" s="2">
        <f>J41</f>
        <v>53500</v>
      </c>
      <c r="K45" s="2">
        <f t="shared" si="4"/>
        <v>10700000</v>
      </c>
    </row>
  </sheetData>
  <mergeCells count="4">
    <mergeCell ref="C2:E2"/>
    <mergeCell ref="F2:H2"/>
    <mergeCell ref="I2:K2"/>
    <mergeCell ref="B2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8F6BB-9BBC-45D8-A027-0425F3811EFA}">
  <dimension ref="B2:K51"/>
  <sheetViews>
    <sheetView tabSelected="1" topLeftCell="A29" workbookViewId="0">
      <selection activeCell="K44" sqref="K44"/>
    </sheetView>
  </sheetViews>
  <sheetFormatPr defaultRowHeight="15" x14ac:dyDescent="0.25"/>
  <cols>
    <col min="5" max="5" width="11.5703125" bestFit="1" customWidth="1"/>
    <col min="8" max="8" width="11.5703125" bestFit="1" customWidth="1"/>
    <col min="9" max="9" width="9.28515625" bestFit="1" customWidth="1"/>
    <col min="10" max="10" width="10.5703125" bestFit="1" customWidth="1"/>
    <col min="11" max="11" width="14.28515625" bestFit="1" customWidth="1"/>
  </cols>
  <sheetData>
    <row r="2" spans="2:11" x14ac:dyDescent="0.25">
      <c r="B2" s="4" t="s">
        <v>0</v>
      </c>
      <c r="C2" s="3" t="s">
        <v>1</v>
      </c>
      <c r="D2" s="3"/>
      <c r="E2" s="3"/>
      <c r="F2" s="3" t="s">
        <v>5</v>
      </c>
      <c r="G2" s="3"/>
      <c r="H2" s="3"/>
      <c r="I2" s="3" t="s">
        <v>4</v>
      </c>
      <c r="J2" s="3"/>
      <c r="K2" s="3"/>
    </row>
    <row r="3" spans="2:11" x14ac:dyDescent="0.25">
      <c r="B3" s="4"/>
      <c r="C3" s="1" t="s">
        <v>2</v>
      </c>
      <c r="D3" s="1" t="s">
        <v>3</v>
      </c>
      <c r="E3" s="1" t="s">
        <v>4</v>
      </c>
      <c r="F3" s="1" t="s">
        <v>2</v>
      </c>
      <c r="G3" s="1" t="s">
        <v>3</v>
      </c>
      <c r="H3" s="1" t="s">
        <v>4</v>
      </c>
      <c r="I3" s="1" t="s">
        <v>2</v>
      </c>
      <c r="J3" s="1" t="s">
        <v>3</v>
      </c>
      <c r="K3" s="1" t="s">
        <v>4</v>
      </c>
    </row>
    <row r="4" spans="2:11" s="9" customFormat="1" x14ac:dyDescent="0.25">
      <c r="B4" s="8" t="s">
        <v>6</v>
      </c>
      <c r="C4" s="8"/>
      <c r="D4" s="8"/>
      <c r="E4" s="8"/>
      <c r="F4" s="8"/>
      <c r="G4" s="8"/>
      <c r="H4" s="8"/>
      <c r="I4" s="8">
        <v>500</v>
      </c>
      <c r="J4" s="8">
        <v>65000</v>
      </c>
      <c r="K4" s="8">
        <f>I4*J4</f>
        <v>32500000</v>
      </c>
    </row>
    <row r="5" spans="2:11" s="9" customFormat="1" x14ac:dyDescent="0.25">
      <c r="B5" s="8">
        <v>2</v>
      </c>
      <c r="C5" s="8">
        <v>400</v>
      </c>
      <c r="D5" s="8">
        <v>67500</v>
      </c>
      <c r="E5" s="8">
        <f>C5*D5</f>
        <v>27000000</v>
      </c>
      <c r="F5" s="8"/>
      <c r="G5" s="8"/>
      <c r="H5" s="8"/>
      <c r="I5" s="8">
        <f>I4</f>
        <v>500</v>
      </c>
      <c r="J5" s="8">
        <f>J4</f>
        <v>65000</v>
      </c>
      <c r="K5" s="8">
        <f>I5*J5</f>
        <v>32500000</v>
      </c>
    </row>
    <row r="6" spans="2:11" s="9" customFormat="1" x14ac:dyDescent="0.25">
      <c r="B6" s="8"/>
      <c r="C6" s="8"/>
      <c r="D6" s="8"/>
      <c r="E6" s="8"/>
      <c r="F6" s="8"/>
      <c r="G6" s="8"/>
      <c r="H6" s="8"/>
      <c r="I6" s="8">
        <v>400</v>
      </c>
      <c r="J6" s="8">
        <f>D5</f>
        <v>67500</v>
      </c>
      <c r="K6" s="8">
        <f>I6*J6</f>
        <v>27000000</v>
      </c>
    </row>
    <row r="7" spans="2:11" x14ac:dyDescent="0.25">
      <c r="B7" s="5"/>
      <c r="C7" s="5"/>
      <c r="D7" s="5"/>
      <c r="E7" s="5"/>
      <c r="F7" s="5"/>
      <c r="G7" s="5"/>
      <c r="H7" s="5"/>
      <c r="I7" s="5"/>
      <c r="J7" s="5"/>
      <c r="K7" s="5"/>
    </row>
    <row r="8" spans="2:11" x14ac:dyDescent="0.25">
      <c r="B8" s="8">
        <v>3</v>
      </c>
      <c r="C8" s="5"/>
      <c r="D8" s="5"/>
      <c r="E8" s="5"/>
      <c r="F8" s="8">
        <f>I5</f>
        <v>500</v>
      </c>
      <c r="G8" s="8">
        <f>J5</f>
        <v>65000</v>
      </c>
      <c r="H8" s="8">
        <f>F8*G8</f>
        <v>32500000</v>
      </c>
      <c r="I8" s="5"/>
      <c r="J8" s="5"/>
      <c r="K8" s="5"/>
    </row>
    <row r="9" spans="2:11" x14ac:dyDescent="0.25">
      <c r="B9" s="5"/>
      <c r="C9" s="5"/>
      <c r="D9" s="5"/>
      <c r="E9" s="5"/>
      <c r="F9" s="8">
        <v>6</v>
      </c>
      <c r="G9" s="8">
        <f>J6</f>
        <v>67500</v>
      </c>
      <c r="H9" s="8">
        <f>F9*G9</f>
        <v>405000</v>
      </c>
      <c r="I9" s="8">
        <f>I6-F9</f>
        <v>394</v>
      </c>
      <c r="J9" s="8">
        <f>J6</f>
        <v>67500</v>
      </c>
      <c r="K9" s="8">
        <f>I9*J9</f>
        <v>26595000</v>
      </c>
    </row>
    <row r="10" spans="2:1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2:11" x14ac:dyDescent="0.25">
      <c r="B11" s="8">
        <v>5</v>
      </c>
      <c r="C11" s="8">
        <v>850</v>
      </c>
      <c r="D11" s="8">
        <v>70000</v>
      </c>
      <c r="E11" s="8">
        <f>C11*D11</f>
        <v>59500000</v>
      </c>
      <c r="F11" s="5"/>
      <c r="G11" s="5"/>
      <c r="H11" s="5"/>
      <c r="I11" s="8">
        <f>I9</f>
        <v>394</v>
      </c>
      <c r="J11" s="8">
        <f>J9</f>
        <v>67500</v>
      </c>
      <c r="K11" s="8">
        <f>I11*J11</f>
        <v>26595000</v>
      </c>
    </row>
    <row r="12" spans="2:11" x14ac:dyDescent="0.25">
      <c r="B12" s="5"/>
      <c r="C12" s="5"/>
      <c r="D12" s="5"/>
      <c r="E12" s="5"/>
      <c r="F12" s="5"/>
      <c r="G12" s="5"/>
      <c r="H12" s="5"/>
      <c r="I12" s="8">
        <f>C11</f>
        <v>850</v>
      </c>
      <c r="J12" s="8">
        <f>D11</f>
        <v>70000</v>
      </c>
      <c r="K12" s="8">
        <f>I12*J12</f>
        <v>59500000</v>
      </c>
    </row>
    <row r="13" spans="2:11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1" x14ac:dyDescent="0.25">
      <c r="B14" s="8">
        <v>5</v>
      </c>
      <c r="C14" s="5"/>
      <c r="D14" s="5"/>
      <c r="E14" s="5"/>
      <c r="F14" s="8">
        <f>I11</f>
        <v>394</v>
      </c>
      <c r="G14" s="8">
        <f>J11</f>
        <v>67500</v>
      </c>
      <c r="H14" s="8">
        <f>F14*G14</f>
        <v>26595000</v>
      </c>
      <c r="I14" s="5"/>
      <c r="J14" s="5"/>
      <c r="K14" s="5"/>
    </row>
    <row r="15" spans="2:11" x14ac:dyDescent="0.25">
      <c r="B15" s="5"/>
      <c r="C15" s="5"/>
      <c r="D15" s="5"/>
      <c r="E15" s="5"/>
      <c r="F15" s="8">
        <f>434-F14</f>
        <v>40</v>
      </c>
      <c r="G15" s="8">
        <f>J12</f>
        <v>70000</v>
      </c>
      <c r="H15" s="8">
        <f>F15*G15</f>
        <v>2800000</v>
      </c>
      <c r="I15" s="8">
        <f>I12-F15</f>
        <v>810</v>
      </c>
      <c r="J15" s="8">
        <f>J12</f>
        <v>70000</v>
      </c>
      <c r="K15" s="8">
        <f>I15*J15</f>
        <v>56700000</v>
      </c>
    </row>
    <row r="16" spans="2:11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1" x14ac:dyDescent="0.25">
      <c r="B17" s="8">
        <v>7</v>
      </c>
      <c r="C17" s="8">
        <v>-250</v>
      </c>
      <c r="D17" s="8">
        <f>D11</f>
        <v>70000</v>
      </c>
      <c r="E17" s="8">
        <f>-C17*D17</f>
        <v>17500000</v>
      </c>
      <c r="F17" s="8"/>
      <c r="G17" s="5"/>
      <c r="H17" s="5"/>
      <c r="I17" s="8">
        <f>I15-250</f>
        <v>560</v>
      </c>
      <c r="J17" s="8">
        <f>J15</f>
        <v>70000</v>
      </c>
      <c r="K17" s="8">
        <f>I17*J17</f>
        <v>39200000</v>
      </c>
    </row>
    <row r="18" spans="2:11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 x14ac:dyDescent="0.25">
      <c r="B19" s="8">
        <v>10</v>
      </c>
      <c r="C19" s="5"/>
      <c r="D19" s="5"/>
      <c r="E19" s="5"/>
      <c r="F19" s="8">
        <v>500</v>
      </c>
      <c r="G19" s="8">
        <f>J17</f>
        <v>70000</v>
      </c>
      <c r="H19" s="8">
        <f>F19*G19</f>
        <v>35000000</v>
      </c>
      <c r="I19" s="8">
        <f>I17-F19</f>
        <v>60</v>
      </c>
      <c r="J19" s="8">
        <f>J17</f>
        <v>70000</v>
      </c>
      <c r="K19" s="8">
        <f>I19*J19</f>
        <v>4200000</v>
      </c>
    </row>
    <row r="20" spans="2:11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 x14ac:dyDescent="0.25">
      <c r="B21" s="8">
        <v>15</v>
      </c>
      <c r="C21" s="8">
        <v>600</v>
      </c>
      <c r="D21" s="8">
        <v>65000</v>
      </c>
      <c r="E21" s="8">
        <f>C21*D21</f>
        <v>39000000</v>
      </c>
      <c r="F21" s="5"/>
      <c r="G21" s="5"/>
      <c r="H21" s="5"/>
      <c r="I21" s="8">
        <f>I19</f>
        <v>60</v>
      </c>
      <c r="J21" s="8">
        <f>J19</f>
        <v>70000</v>
      </c>
      <c r="K21" s="8">
        <f>I21*J21</f>
        <v>4200000</v>
      </c>
    </row>
    <row r="22" spans="2:11" x14ac:dyDescent="0.25">
      <c r="B22" s="5"/>
      <c r="C22" s="5"/>
      <c r="D22" s="5"/>
      <c r="E22" s="5"/>
      <c r="F22" s="5"/>
      <c r="G22" s="5"/>
      <c r="H22" s="5"/>
      <c r="I22" s="8">
        <f>C21</f>
        <v>600</v>
      </c>
      <c r="J22" s="8">
        <f>D21</f>
        <v>65000</v>
      </c>
      <c r="K22" s="8">
        <f>I22*J22</f>
        <v>39000000</v>
      </c>
    </row>
    <row r="23" spans="2:11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2:11" x14ac:dyDescent="0.25">
      <c r="B24" s="8">
        <v>16</v>
      </c>
      <c r="C24" s="5"/>
      <c r="D24" s="5"/>
      <c r="E24" s="5"/>
      <c r="F24" s="8">
        <f>I21</f>
        <v>60</v>
      </c>
      <c r="G24" s="8">
        <f>J21</f>
        <v>70000</v>
      </c>
      <c r="H24" s="8">
        <f>G24*F24</f>
        <v>4200000</v>
      </c>
      <c r="I24" s="5"/>
      <c r="J24" s="5"/>
      <c r="K24" s="5"/>
    </row>
    <row r="25" spans="2:11" x14ac:dyDescent="0.25">
      <c r="B25" s="5"/>
      <c r="C25" s="5"/>
      <c r="D25" s="5"/>
      <c r="E25" s="5"/>
      <c r="F25" s="8">
        <f>600-F24</f>
        <v>540</v>
      </c>
      <c r="G25" s="8">
        <f>J22</f>
        <v>65000</v>
      </c>
      <c r="H25" s="8">
        <f>G25*F25</f>
        <v>35100000</v>
      </c>
      <c r="I25" s="8">
        <f>I22-F25</f>
        <v>60</v>
      </c>
      <c r="J25" s="8">
        <f>J22</f>
        <v>65000</v>
      </c>
      <c r="K25" s="8">
        <f>I25*J25</f>
        <v>3900000</v>
      </c>
    </row>
    <row r="26" spans="2:11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2:11" x14ac:dyDescent="0.25">
      <c r="B27" s="8">
        <v>18</v>
      </c>
      <c r="C27" s="8">
        <v>450</v>
      </c>
      <c r="D27" s="8">
        <v>76500</v>
      </c>
      <c r="E27" s="8">
        <f>C27*D27</f>
        <v>34425000</v>
      </c>
      <c r="F27" s="5"/>
      <c r="G27" s="5"/>
      <c r="H27" s="5"/>
      <c r="I27" s="8">
        <f>I25</f>
        <v>60</v>
      </c>
      <c r="J27" s="8">
        <f>J25</f>
        <v>65000</v>
      </c>
      <c r="K27" s="8">
        <f>I27*J27</f>
        <v>3900000</v>
      </c>
    </row>
    <row r="28" spans="2:11" x14ac:dyDescent="0.25">
      <c r="B28" s="5"/>
      <c r="C28" s="5"/>
      <c r="D28" s="5"/>
      <c r="E28" s="5"/>
      <c r="F28" s="5"/>
      <c r="G28" s="5"/>
      <c r="H28" s="5"/>
      <c r="I28" s="8">
        <f>C27</f>
        <v>450</v>
      </c>
      <c r="J28" s="8">
        <f>D27</f>
        <v>76500</v>
      </c>
      <c r="K28" s="8">
        <f>I28*J28</f>
        <v>34425000</v>
      </c>
    </row>
    <row r="29" spans="2:11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1" x14ac:dyDescent="0.25">
      <c r="B30" s="8">
        <v>20</v>
      </c>
      <c r="C30" s="5"/>
      <c r="D30" s="5"/>
      <c r="E30" s="5"/>
      <c r="F30" s="8">
        <f>I27</f>
        <v>60</v>
      </c>
      <c r="G30" s="8">
        <f>J27</f>
        <v>65000</v>
      </c>
      <c r="H30" s="8">
        <f>F30*G30</f>
        <v>3900000</v>
      </c>
      <c r="I30" s="5"/>
      <c r="J30" s="5"/>
      <c r="K30" s="5"/>
    </row>
    <row r="31" spans="2:11" x14ac:dyDescent="0.25">
      <c r="B31" s="5">
        <v>20</v>
      </c>
      <c r="C31" s="5"/>
      <c r="D31" s="5"/>
      <c r="E31" s="5"/>
      <c r="F31" s="8">
        <f>500-F30</f>
        <v>440</v>
      </c>
      <c r="G31" s="8">
        <f>J28</f>
        <v>76500</v>
      </c>
      <c r="H31" s="8">
        <f>F31*G31</f>
        <v>33660000</v>
      </c>
      <c r="I31" s="8">
        <f>I28-F31</f>
        <v>10</v>
      </c>
      <c r="J31" s="8">
        <f>J28</f>
        <v>76500</v>
      </c>
      <c r="K31" s="8">
        <f>I31*J31</f>
        <v>765000</v>
      </c>
    </row>
    <row r="32" spans="2:11" x14ac:dyDescent="0.25">
      <c r="B32" s="5"/>
      <c r="C32" s="5"/>
      <c r="D32" s="5"/>
      <c r="E32" s="5"/>
      <c r="F32" s="5">
        <f>500-F31</f>
        <v>60</v>
      </c>
      <c r="G32" s="5">
        <f>J28</f>
        <v>76500</v>
      </c>
      <c r="H32" s="5">
        <f>F32*G32</f>
        <v>4590000</v>
      </c>
      <c r="I32" s="5">
        <f>I28-F32</f>
        <v>390</v>
      </c>
      <c r="J32" s="5">
        <f>J28</f>
        <v>76500</v>
      </c>
      <c r="K32" s="5">
        <f>I32*J32</f>
        <v>29835000</v>
      </c>
    </row>
    <row r="33" spans="2:11" x14ac:dyDescent="0.25">
      <c r="B33" s="8">
        <v>23</v>
      </c>
      <c r="C33" s="8">
        <v>700</v>
      </c>
      <c r="D33" s="8">
        <v>67000</v>
      </c>
      <c r="E33" s="8">
        <f>C33*D33</f>
        <v>46900000</v>
      </c>
      <c r="F33" s="5"/>
      <c r="G33" s="5"/>
      <c r="H33" s="5"/>
      <c r="I33" s="8">
        <f>I31</f>
        <v>10</v>
      </c>
      <c r="J33" s="8">
        <f>J31</f>
        <v>76500</v>
      </c>
      <c r="K33" s="8">
        <f>I33*J33</f>
        <v>765000</v>
      </c>
    </row>
    <row r="34" spans="2:11" x14ac:dyDescent="0.25">
      <c r="B34" s="5">
        <v>23</v>
      </c>
      <c r="C34" s="5">
        <v>700</v>
      </c>
      <c r="D34" s="5">
        <v>67000</v>
      </c>
      <c r="E34" s="5">
        <f>C34*D34</f>
        <v>46900000</v>
      </c>
      <c r="F34" s="5"/>
      <c r="G34" s="5"/>
      <c r="H34" s="5"/>
      <c r="I34" s="8">
        <f>C33</f>
        <v>700</v>
      </c>
      <c r="J34" s="8">
        <f>D33</f>
        <v>67000</v>
      </c>
      <c r="K34" s="8">
        <f>I34*J34</f>
        <v>46900000</v>
      </c>
    </row>
    <row r="35" spans="2:11" x14ac:dyDescent="0.25">
      <c r="B35" s="5"/>
      <c r="C35" s="5"/>
      <c r="D35" s="5"/>
      <c r="E35" s="5"/>
      <c r="F35" s="5"/>
      <c r="G35" s="5"/>
      <c r="H35" s="5"/>
      <c r="I35" s="8"/>
      <c r="J35" s="8"/>
      <c r="K35" s="8"/>
    </row>
    <row r="36" spans="2:11" x14ac:dyDescent="0.25">
      <c r="B36" s="8">
        <v>24</v>
      </c>
      <c r="C36" s="5"/>
      <c r="D36" s="5"/>
      <c r="E36" s="5"/>
      <c r="F36" s="8">
        <v>-30</v>
      </c>
      <c r="G36" s="8">
        <f>J31</f>
        <v>76500</v>
      </c>
      <c r="H36" s="8">
        <f>G36*30</f>
        <v>2295000</v>
      </c>
      <c r="I36" s="8">
        <f>I33+30</f>
        <v>40</v>
      </c>
      <c r="J36" s="8">
        <f>J31</f>
        <v>76500</v>
      </c>
      <c r="K36" s="8">
        <f>J36*I36</f>
        <v>3060000</v>
      </c>
    </row>
    <row r="37" spans="2:11" x14ac:dyDescent="0.25">
      <c r="B37" s="5"/>
      <c r="C37" s="5"/>
      <c r="D37" s="5"/>
      <c r="E37" s="5"/>
      <c r="F37" s="5"/>
      <c r="G37" s="5"/>
      <c r="H37" s="5"/>
      <c r="I37" s="8">
        <f>I34</f>
        <v>700</v>
      </c>
      <c r="J37" s="8">
        <f>J34</f>
        <v>67000</v>
      </c>
      <c r="K37" s="8">
        <f>J37*I37</f>
        <v>46900000</v>
      </c>
    </row>
    <row r="38" spans="2:11" x14ac:dyDescent="0.25">
      <c r="B38" s="6">
        <v>24</v>
      </c>
      <c r="C38" s="6"/>
      <c r="D38" s="6"/>
      <c r="E38" s="6"/>
      <c r="F38" s="6">
        <v>-30</v>
      </c>
      <c r="G38" s="6">
        <f>J34</f>
        <v>67000</v>
      </c>
      <c r="H38" s="6">
        <f>30*G38</f>
        <v>2010000</v>
      </c>
      <c r="I38" s="7">
        <f>I34</f>
        <v>700</v>
      </c>
      <c r="J38" s="6">
        <f>J34</f>
        <v>67000</v>
      </c>
      <c r="K38" s="6">
        <f>I38*J38</f>
        <v>46900000</v>
      </c>
    </row>
    <row r="39" spans="2:11" x14ac:dyDescent="0.25">
      <c r="B39" s="10">
        <v>27</v>
      </c>
      <c r="C39" s="10"/>
      <c r="D39" s="10"/>
      <c r="E39" s="10"/>
      <c r="F39" s="10">
        <f>I36</f>
        <v>40</v>
      </c>
      <c r="G39" s="10">
        <f>J36</f>
        <v>76500</v>
      </c>
      <c r="H39" s="10">
        <f>F39*G39</f>
        <v>3060000</v>
      </c>
      <c r="I39" s="11"/>
      <c r="J39" s="10"/>
      <c r="K39" s="10"/>
    </row>
    <row r="40" spans="2:11" x14ac:dyDescent="0.25">
      <c r="B40" s="10"/>
      <c r="C40" s="10"/>
      <c r="D40" s="10"/>
      <c r="E40" s="10"/>
      <c r="F40" s="10">
        <f>638-F39</f>
        <v>598</v>
      </c>
      <c r="G40" s="10">
        <f>J37</f>
        <v>67000</v>
      </c>
      <c r="H40" s="10">
        <f>F40*G40</f>
        <v>40066000</v>
      </c>
      <c r="I40" s="10">
        <f>I37-F40</f>
        <v>102</v>
      </c>
      <c r="J40" s="10">
        <f>J37</f>
        <v>67000</v>
      </c>
      <c r="K40" s="10">
        <f>I40*J40</f>
        <v>6834000</v>
      </c>
    </row>
    <row r="41" spans="2:11" x14ac:dyDescent="0.25">
      <c r="B41" s="10"/>
      <c r="C41" s="10"/>
      <c r="D41" s="10"/>
      <c r="E41" s="10"/>
      <c r="F41" s="10"/>
      <c r="G41" s="10"/>
      <c r="H41" s="10"/>
      <c r="I41" s="12"/>
      <c r="J41" s="12"/>
      <c r="K41" s="12"/>
    </row>
    <row r="42" spans="2:11" x14ac:dyDescent="0.25">
      <c r="B42" s="10">
        <v>29</v>
      </c>
      <c r="C42" s="10">
        <v>550</v>
      </c>
      <c r="D42" s="10">
        <v>68500</v>
      </c>
      <c r="E42" s="10">
        <f>C42*D42</f>
        <v>37675000</v>
      </c>
      <c r="F42" s="10"/>
      <c r="G42" s="10"/>
      <c r="H42" s="10"/>
      <c r="I42" s="10">
        <f>I40</f>
        <v>102</v>
      </c>
      <c r="J42" s="10">
        <f>J40</f>
        <v>67000</v>
      </c>
      <c r="K42" s="10">
        <f>K40</f>
        <v>6834000</v>
      </c>
    </row>
    <row r="43" spans="2:11" x14ac:dyDescent="0.25">
      <c r="B43" s="10"/>
      <c r="C43" s="10"/>
      <c r="D43" s="10"/>
      <c r="E43" s="10"/>
      <c r="F43" s="10"/>
      <c r="G43" s="10"/>
      <c r="H43" s="10"/>
      <c r="I43" s="10">
        <f>C42</f>
        <v>550</v>
      </c>
      <c r="J43" s="10">
        <f>D42</f>
        <v>68500</v>
      </c>
      <c r="K43" s="10">
        <f>I43*J43</f>
        <v>37675000</v>
      </c>
    </row>
    <row r="44" spans="2:1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x14ac:dyDescent="0.25"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2:11" x14ac:dyDescent="0.25"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2:11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2:1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</row>
  </sheetData>
  <mergeCells count="4">
    <mergeCell ref="B2:B3"/>
    <mergeCell ref="C2:E2"/>
    <mergeCell ref="F2:H2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Kaos</vt:lpstr>
      <vt:lpstr>Polos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2021-06-08T06:38:49Z</dcterms:created>
  <dcterms:modified xsi:type="dcterms:W3CDTF">2021-06-09T03:16:41Z</dcterms:modified>
</cp:coreProperties>
</file>