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415" windowHeight="5385" firstSheet="4" activeTab="4"/>
  </bookViews>
  <sheets>
    <sheet name="latihan 3" sheetId="5" r:id="rId1"/>
    <sheet name="latihan 2" sheetId="7" r:id="rId2"/>
    <sheet name="latihan hal 10" sheetId="9" r:id="rId3"/>
    <sheet name="latihan 1" sheetId="6" r:id="rId4"/>
    <sheet name="hal 23 no 2" sheetId="8" r:id="rId5"/>
    <sheet name="hal 23 no 3" sheetId="11" r:id="rId6"/>
  </sheets>
  <calcPr calcId="145621"/>
</workbook>
</file>

<file path=xl/calcChain.xml><?xml version="1.0" encoding="utf-8"?>
<calcChain xmlns="http://schemas.openxmlformats.org/spreadsheetml/2006/main">
  <c r="I45" i="11" l="1"/>
  <c r="I42" i="11"/>
  <c r="I39" i="11"/>
  <c r="G33" i="11"/>
  <c r="I21" i="11"/>
  <c r="H13" i="11" l="1"/>
  <c r="H16" i="11" s="1"/>
  <c r="H19" i="11" s="1"/>
  <c r="H22" i="11" s="1"/>
  <c r="H25" i="11" s="1"/>
  <c r="H28" i="11" s="1"/>
  <c r="H31" i="11" s="1"/>
  <c r="H34" i="11" s="1"/>
  <c r="H37" i="11" s="1"/>
  <c r="H40" i="11" s="1"/>
  <c r="H43" i="11" s="1"/>
  <c r="H46" i="11" s="1"/>
  <c r="C10" i="11"/>
  <c r="C13" i="11" s="1"/>
  <c r="C16" i="11" s="1"/>
  <c r="C19" i="11" s="1"/>
  <c r="C22" i="11" s="1"/>
  <c r="C25" i="11" s="1"/>
  <c r="C28" i="11" s="1"/>
  <c r="C31" i="11" s="1"/>
  <c r="C34" i="11" s="1"/>
  <c r="C37" i="11" s="1"/>
  <c r="C40" i="11" s="1"/>
  <c r="C43" i="11" s="1"/>
  <c r="C46" i="11" s="1"/>
  <c r="B9" i="11"/>
  <c r="I3" i="11"/>
  <c r="I4" i="11" s="1"/>
  <c r="I7" i="11" s="1"/>
  <c r="I10" i="11" s="1"/>
  <c r="I13" i="11" s="1"/>
  <c r="I16" i="11" s="1"/>
  <c r="I19" i="11" s="1"/>
  <c r="I22" i="11" s="1"/>
  <c r="I24" i="11"/>
  <c r="E16" i="11"/>
  <c r="E19" i="11" s="1"/>
  <c r="E22" i="11" s="1"/>
  <c r="E25" i="11" s="1"/>
  <c r="E28" i="11" s="1"/>
  <c r="E31" i="11" s="1"/>
  <c r="E34" i="11" s="1"/>
  <c r="E37" i="11" s="1"/>
  <c r="E40" i="11" s="1"/>
  <c r="E43" i="11" s="1"/>
  <c r="E46" i="11" s="1"/>
  <c r="G4" i="11"/>
  <c r="G7" i="11" s="1"/>
  <c r="G10" i="11" s="1"/>
  <c r="G13" i="11" s="1"/>
  <c r="G16" i="11" s="1"/>
  <c r="G19" i="11" s="1"/>
  <c r="G22" i="11" s="1"/>
  <c r="G25" i="11" s="1"/>
  <c r="G28" i="11" s="1"/>
  <c r="G31" i="11" s="1"/>
  <c r="G34" i="11" s="1"/>
  <c r="G37" i="11" s="1"/>
  <c r="G40" i="11" s="1"/>
  <c r="G43" i="11" s="1"/>
  <c r="G46" i="11" s="1"/>
  <c r="D4" i="11"/>
  <c r="D7" i="11" s="1"/>
  <c r="D10" i="11" s="1"/>
  <c r="D13" i="11" s="1"/>
  <c r="D16" i="11" s="1"/>
  <c r="D19" i="11" s="1"/>
  <c r="D22" i="11" s="1"/>
  <c r="D25" i="11" s="1"/>
  <c r="D28" i="11" s="1"/>
  <c r="D31" i="11" s="1"/>
  <c r="D34" i="11" s="1"/>
  <c r="D37" i="11" s="1"/>
  <c r="D40" i="11" s="1"/>
  <c r="D43" i="11" s="1"/>
  <c r="D46" i="11" s="1"/>
  <c r="B4" i="11"/>
  <c r="B7" i="11" s="1"/>
  <c r="D17" i="8"/>
  <c r="D20" i="8" s="1"/>
  <c r="I25" i="11" l="1"/>
  <c r="I28" i="11" s="1"/>
  <c r="I31" i="11" s="1"/>
  <c r="I34" i="11" s="1"/>
  <c r="I37" i="11" s="1"/>
  <c r="I40" i="11" s="1"/>
  <c r="I43" i="11" s="1"/>
  <c r="I46" i="11" s="1"/>
  <c r="I47" i="11"/>
  <c r="B10" i="11"/>
  <c r="B13" i="11" s="1"/>
  <c r="B16" i="11" s="1"/>
  <c r="B19" i="11" s="1"/>
  <c r="B22" i="11" s="1"/>
  <c r="B25" i="11" s="1"/>
  <c r="B28" i="11" s="1"/>
  <c r="B31" i="11" s="1"/>
  <c r="B34" i="11" s="1"/>
  <c r="B37" i="11" s="1"/>
  <c r="B40" i="11" s="1"/>
  <c r="B43" i="11" s="1"/>
  <c r="B46" i="11" s="1"/>
  <c r="E47" i="11" s="1"/>
  <c r="C17" i="9"/>
  <c r="C14" i="9"/>
  <c r="H4" i="9"/>
  <c r="H5" i="9" s="1"/>
  <c r="H8" i="9" s="1"/>
  <c r="H11" i="9" s="1"/>
  <c r="H14" i="9" s="1"/>
  <c r="H17" i="9" s="1"/>
  <c r="G26" i="9"/>
  <c r="H25" i="9"/>
  <c r="G20" i="9"/>
  <c r="H19" i="9"/>
  <c r="F5" i="9"/>
  <c r="F8" i="9" s="1"/>
  <c r="F11" i="9" s="1"/>
  <c r="F14" i="9" s="1"/>
  <c r="F17" i="9" s="1"/>
  <c r="F20" i="9" s="1"/>
  <c r="F23" i="9" s="1"/>
  <c r="F26" i="9" s="1"/>
  <c r="D5" i="9"/>
  <c r="D8" i="9" s="1"/>
  <c r="D11" i="9" s="1"/>
  <c r="D14" i="9" s="1"/>
  <c r="D17" i="9" s="1"/>
  <c r="D20" i="9" s="1"/>
  <c r="D23" i="9" s="1"/>
  <c r="D26" i="9" s="1"/>
  <c r="B5" i="9"/>
  <c r="B8" i="9" s="1"/>
  <c r="B11" i="9" s="1"/>
  <c r="B14" i="9" s="1"/>
  <c r="B17" i="9" s="1"/>
  <c r="B20" i="9" s="1"/>
  <c r="B23" i="9" l="1"/>
  <c r="B26" i="9" s="1"/>
  <c r="D27" i="9" s="1"/>
  <c r="H20" i="9"/>
  <c r="H23" i="9" s="1"/>
  <c r="H26" i="9" s="1"/>
  <c r="H27" i="9" s="1"/>
  <c r="G25" i="8"/>
  <c r="F5" i="8"/>
  <c r="F8" i="8" s="1"/>
  <c r="F11" i="8" s="1"/>
  <c r="F14" i="8" s="1"/>
  <c r="F17" i="8" s="1"/>
  <c r="C5" i="8"/>
  <c r="C8" i="8" s="1"/>
  <c r="C11" i="8" s="1"/>
  <c r="C14" i="8" s="1"/>
  <c r="C17" i="8" s="1"/>
  <c r="B5" i="8"/>
  <c r="B8" i="8" s="1"/>
  <c r="B11" i="8" s="1"/>
  <c r="B14" i="8" s="1"/>
  <c r="B17" i="8" s="1"/>
  <c r="G5" i="8"/>
  <c r="G8" i="8" s="1"/>
  <c r="G11" i="8" s="1"/>
  <c r="G14" i="8" s="1"/>
  <c r="G17" i="8" s="1"/>
  <c r="F26" i="8" l="1"/>
  <c r="F20" i="8"/>
  <c r="C26" i="8"/>
  <c r="C20" i="8"/>
  <c r="G26" i="8"/>
  <c r="G20" i="8"/>
  <c r="G21" i="8" s="1"/>
  <c r="B26" i="8"/>
  <c r="B20" i="8"/>
  <c r="F16" i="7"/>
  <c r="C7" i="7"/>
  <c r="C10" i="7" s="1"/>
  <c r="C13" i="7" s="1"/>
  <c r="C16" i="7" s="1"/>
  <c r="C19" i="7" s="1"/>
  <c r="C22" i="7" s="1"/>
  <c r="B7" i="7"/>
  <c r="B10" i="7" s="1"/>
  <c r="B13" i="7" s="1"/>
  <c r="B16" i="7" s="1"/>
  <c r="B19" i="7" s="1"/>
  <c r="B22" i="7" s="1"/>
  <c r="C23" i="7" s="1"/>
  <c r="F27" i="7"/>
  <c r="E6" i="7"/>
  <c r="C27" i="7"/>
  <c r="B27" i="7"/>
  <c r="G4" i="7"/>
  <c r="G27" i="6"/>
  <c r="H26" i="6"/>
  <c r="H23" i="6"/>
  <c r="H20" i="6"/>
  <c r="G21" i="6"/>
  <c r="C17" i="6"/>
  <c r="C15" i="6"/>
  <c r="C18" i="6" s="1"/>
  <c r="C21" i="6" s="1"/>
  <c r="C24" i="6" s="1"/>
  <c r="C27" i="6" s="1"/>
  <c r="F6" i="6"/>
  <c r="D6" i="6"/>
  <c r="D9" i="6" s="1"/>
  <c r="D12" i="6" s="1"/>
  <c r="D15" i="6" s="1"/>
  <c r="D18" i="6" s="1"/>
  <c r="D21" i="6" s="1"/>
  <c r="D24" i="6" s="1"/>
  <c r="D27" i="6" s="1"/>
  <c r="B6" i="6"/>
  <c r="B9" i="6" s="1"/>
  <c r="B12" i="6" s="1"/>
  <c r="B15" i="6" s="1"/>
  <c r="B18" i="6" s="1"/>
  <c r="B21" i="6" s="1"/>
  <c r="B24" i="6" s="1"/>
  <c r="B27" i="6" s="1"/>
  <c r="F9" i="6"/>
  <c r="F12" i="6" s="1"/>
  <c r="F15" i="6" s="1"/>
  <c r="F18" i="6" s="1"/>
  <c r="F21" i="6" s="1"/>
  <c r="F24" i="6" s="1"/>
  <c r="F27" i="6" s="1"/>
  <c r="H4" i="6"/>
  <c r="H14" i="5"/>
  <c r="C11" i="5"/>
  <c r="C14" i="5" s="1"/>
  <c r="C8" i="5"/>
  <c r="I5" i="5"/>
  <c r="I8" i="5" s="1"/>
  <c r="I11" i="5" s="1"/>
  <c r="I14" i="5" s="1"/>
  <c r="G5" i="5"/>
  <c r="G8" i="5" s="1"/>
  <c r="G11" i="5" s="1"/>
  <c r="G14" i="5" s="1"/>
  <c r="F5" i="5"/>
  <c r="F8" i="5" s="1"/>
  <c r="F11" i="5" s="1"/>
  <c r="F14" i="5" s="1"/>
  <c r="E5" i="5"/>
  <c r="E8" i="5" s="1"/>
  <c r="E11" i="5" s="1"/>
  <c r="E14" i="5" s="1"/>
  <c r="D5" i="5"/>
  <c r="D8" i="5" s="1"/>
  <c r="D11" i="5" s="1"/>
  <c r="D14" i="5" s="1"/>
  <c r="B5" i="5"/>
  <c r="B8" i="5" s="1"/>
  <c r="B11" i="5" s="1"/>
  <c r="B14" i="5" s="1"/>
  <c r="J4" i="5"/>
  <c r="J5" i="5" s="1"/>
  <c r="J8" i="5" s="1"/>
  <c r="J11" i="5" s="1"/>
  <c r="J14" i="5" s="1"/>
  <c r="D21" i="8" l="1"/>
  <c r="E27" i="7"/>
  <c r="D28" i="6"/>
  <c r="E7" i="7"/>
  <c r="E10" i="7" s="1"/>
  <c r="E13" i="7" s="1"/>
  <c r="E16" i="7" s="1"/>
  <c r="E19" i="7" s="1"/>
  <c r="E22" i="7" s="1"/>
  <c r="H6" i="6"/>
  <c r="H9" i="6" s="1"/>
  <c r="H12" i="6" s="1"/>
  <c r="H15" i="6" s="1"/>
  <c r="H18" i="6" s="1"/>
  <c r="H21" i="6" s="1"/>
  <c r="H24" i="6" s="1"/>
  <c r="H27" i="6" s="1"/>
  <c r="H28" i="6" s="1"/>
  <c r="G7" i="7"/>
  <c r="G10" i="7" s="1"/>
  <c r="G13" i="7" s="1"/>
  <c r="G16" i="7" s="1"/>
  <c r="G19" i="7" s="1"/>
  <c r="G22" i="7" s="1"/>
  <c r="G23" i="7" l="1"/>
  <c r="G24" i="7" s="1"/>
  <c r="G27" i="7" s="1"/>
  <c r="G28" i="7"/>
</calcChain>
</file>

<file path=xl/sharedStrings.xml><?xml version="1.0" encoding="utf-8"?>
<sst xmlns="http://schemas.openxmlformats.org/spreadsheetml/2006/main" count="151" uniqueCount="30">
  <si>
    <t>ASET</t>
  </si>
  <si>
    <t>=</t>
  </si>
  <si>
    <t>LIABILITAS</t>
  </si>
  <si>
    <t>+</t>
  </si>
  <si>
    <t>MODAL</t>
  </si>
  <si>
    <t>Kas</t>
  </si>
  <si>
    <t>Modal</t>
  </si>
  <si>
    <t>Piutang</t>
  </si>
  <si>
    <t>Tanggal</t>
  </si>
  <si>
    <t>Keterangan</t>
  </si>
  <si>
    <t>Perlengkapan Kantor</t>
  </si>
  <si>
    <t>(Hutang)</t>
  </si>
  <si>
    <t>Peralatan</t>
  </si>
  <si>
    <t>Hutang Usaha</t>
  </si>
  <si>
    <t>Hutang Bank</t>
  </si>
  <si>
    <t>Peralatan Kantor</t>
  </si>
  <si>
    <t>Piutang Dagang</t>
  </si>
  <si>
    <t>Perlengkapan</t>
  </si>
  <si>
    <t>KAS</t>
  </si>
  <si>
    <t>PIUTANG</t>
  </si>
  <si>
    <t>Hutang bank</t>
  </si>
  <si>
    <t>Hutang usaha</t>
  </si>
  <si>
    <t>pendapatan</t>
  </si>
  <si>
    <t>Beban Gaji, Listrik dll</t>
  </si>
  <si>
    <t>Beban Perlengkapan</t>
  </si>
  <si>
    <t>PRIVE</t>
  </si>
  <si>
    <t>Saldo</t>
  </si>
  <si>
    <t>TANGGAL</t>
  </si>
  <si>
    <t>SALDO AKHIR</t>
  </si>
  <si>
    <t>LIABILITAS             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</si>
</sst>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8">
    <xf numFmtId="0" fontId="0" fillId="0" borderId="0" xfId="0"/>
    <xf numFmtId="37" fontId="0" fillId="0" borderId="0" xfId="0" applyNumberFormat="1"/>
    <xf numFmtId="37" fontId="0" fillId="0" borderId="0" xfId="0" applyNumberFormat="1" applyAlignment="1">
      <alignment horizontal="center"/>
    </xf>
    <xf numFmtId="41" fontId="0" fillId="0" borderId="0" xfId="1" applyFont="1"/>
    <xf numFmtId="41" fontId="0" fillId="0" borderId="0" xfId="1" applyFont="1" applyAlignment="1">
      <alignment horizontal="center"/>
    </xf>
    <xf numFmtId="16" fontId="0" fillId="0" borderId="0" xfId="0" applyNumberFormat="1"/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3" fillId="0" borderId="0" xfId="0" applyFont="1"/>
    <xf numFmtId="41" fontId="3" fillId="0" borderId="0" xfId="1" applyFont="1" applyAlignment="1">
      <alignment horizontal="center"/>
    </xf>
    <xf numFmtId="37" fontId="4" fillId="0" borderId="0" xfId="0" applyNumberFormat="1" applyFont="1" applyAlignment="1">
      <alignment horizontal="center"/>
    </xf>
    <xf numFmtId="41" fontId="6" fillId="0" borderId="0" xfId="1" applyFont="1"/>
    <xf numFmtId="37" fontId="6" fillId="0" borderId="0" xfId="0" applyNumberFormat="1" applyFont="1"/>
    <xf numFmtId="37" fontId="6" fillId="0" borderId="0" xfId="0" applyNumberFormat="1" applyFont="1" applyAlignment="1">
      <alignment horizontal="center"/>
    </xf>
    <xf numFmtId="0" fontId="6" fillId="0" borderId="0" xfId="0" applyFont="1"/>
    <xf numFmtId="16" fontId="0" fillId="0" borderId="0" xfId="0" applyNumberFormat="1" applyFont="1"/>
    <xf numFmtId="37" fontId="0" fillId="0" borderId="0" xfId="0" applyNumberFormat="1" applyFont="1"/>
    <xf numFmtId="37" fontId="0" fillId="0" borderId="0" xfId="0" applyNumberFormat="1" applyFont="1" applyAlignment="1">
      <alignment horizontal="center"/>
    </xf>
    <xf numFmtId="0" fontId="0" fillId="0" borderId="0" xfId="0" applyFont="1"/>
    <xf numFmtId="37" fontId="5" fillId="0" borderId="0" xfId="0" applyNumberFormat="1" applyFont="1"/>
    <xf numFmtId="16" fontId="7" fillId="0" borderId="0" xfId="0" applyNumberFormat="1" applyFont="1"/>
    <xf numFmtId="0" fontId="7" fillId="0" borderId="0" xfId="0" applyFont="1"/>
    <xf numFmtId="41" fontId="7" fillId="0" borderId="0" xfId="1" applyFont="1"/>
    <xf numFmtId="37" fontId="7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10" fillId="0" borderId="0" xfId="0" applyNumberFormat="1" applyFont="1"/>
    <xf numFmtId="16" fontId="3" fillId="0" borderId="0" xfId="0" applyNumberFormat="1" applyFont="1"/>
    <xf numFmtId="37" fontId="7" fillId="0" borderId="0" xfId="0" applyNumberFormat="1" applyFont="1"/>
    <xf numFmtId="37" fontId="11" fillId="0" borderId="0" xfId="0" applyNumberFormat="1" applyFont="1"/>
    <xf numFmtId="37" fontId="3" fillId="0" borderId="0" xfId="0" applyNumberFormat="1" applyFont="1" applyAlignment="1">
      <alignment horizontal="center"/>
    </xf>
    <xf numFmtId="16" fontId="6" fillId="0" borderId="0" xfId="0" applyNumberFormat="1" applyFont="1"/>
    <xf numFmtId="16" fontId="8" fillId="2" borderId="0" xfId="0" applyNumberFormat="1" applyFont="1" applyFill="1"/>
    <xf numFmtId="41" fontId="7" fillId="2" borderId="0" xfId="1" applyFont="1" applyFill="1"/>
    <xf numFmtId="37" fontId="7" fillId="2" borderId="0" xfId="0" applyNumberFormat="1" applyFont="1" applyFill="1" applyAlignment="1">
      <alignment horizontal="center"/>
    </xf>
    <xf numFmtId="0" fontId="7" fillId="2" borderId="0" xfId="0" applyFont="1" applyFill="1"/>
    <xf numFmtId="41" fontId="11" fillId="2" borderId="0" xfId="1" applyFont="1" applyFill="1"/>
    <xf numFmtId="37" fontId="11" fillId="2" borderId="0" xfId="0" applyNumberFormat="1" applyFont="1" applyFill="1" applyAlignment="1">
      <alignment horizontal="center"/>
    </xf>
    <xf numFmtId="16" fontId="8" fillId="3" borderId="0" xfId="0" applyNumberFormat="1" applyFont="1" applyFill="1"/>
    <xf numFmtId="41" fontId="8" fillId="3" borderId="0" xfId="1" applyFont="1" applyFill="1"/>
    <xf numFmtId="41" fontId="9" fillId="3" borderId="0" xfId="1" applyFont="1" applyFill="1"/>
    <xf numFmtId="37" fontId="9" fillId="3" borderId="0" xfId="0" applyNumberFormat="1" applyFont="1" applyFill="1" applyAlignment="1">
      <alignment horizontal="center"/>
    </xf>
    <xf numFmtId="0" fontId="8" fillId="3" borderId="0" xfId="0" applyFont="1" applyFill="1"/>
    <xf numFmtId="37" fontId="8" fillId="3" borderId="0" xfId="0" applyNumberFormat="1" applyFont="1" applyFill="1" applyAlignment="1">
      <alignment horizontal="center"/>
    </xf>
    <xf numFmtId="16" fontId="3" fillId="4" borderId="0" xfId="0" applyNumberFormat="1" applyFont="1" applyFill="1"/>
    <xf numFmtId="41" fontId="7" fillId="4" borderId="0" xfId="1" applyFont="1" applyFill="1"/>
    <xf numFmtId="37" fontId="7" fillId="4" borderId="0" xfId="0" applyNumberFormat="1" applyFont="1" applyFill="1" applyAlignment="1">
      <alignment horizontal="center"/>
    </xf>
    <xf numFmtId="0" fontId="3" fillId="4" borderId="0" xfId="0" applyFont="1" applyFill="1"/>
    <xf numFmtId="41" fontId="11" fillId="4" borderId="0" xfId="1" applyFont="1" applyFill="1"/>
    <xf numFmtId="37" fontId="11" fillId="4" borderId="0" xfId="0" applyNumberFormat="1" applyFont="1" applyFill="1" applyAlignment="1">
      <alignment horizontal="center"/>
    </xf>
    <xf numFmtId="16" fontId="3" fillId="5" borderId="0" xfId="0" applyNumberFormat="1" applyFont="1" applyFill="1"/>
    <xf numFmtId="41" fontId="7" fillId="5" borderId="0" xfId="1" applyFont="1" applyFill="1"/>
    <xf numFmtId="37" fontId="7" fillId="5" borderId="0" xfId="0" applyNumberFormat="1" applyFont="1" applyFill="1" applyAlignment="1">
      <alignment horizontal="center"/>
    </xf>
    <xf numFmtId="0" fontId="3" fillId="5" borderId="0" xfId="0" applyFont="1" applyFill="1"/>
    <xf numFmtId="41" fontId="11" fillId="5" borderId="0" xfId="1" applyFont="1" applyFill="1"/>
    <xf numFmtId="37" fontId="11" fillId="5" borderId="0" xfId="0" applyNumberFormat="1" applyFont="1" applyFill="1" applyAlignment="1">
      <alignment horizontal="center"/>
    </xf>
    <xf numFmtId="16" fontId="3" fillId="6" borderId="0" xfId="0" applyNumberFormat="1" applyFont="1" applyFill="1"/>
    <xf numFmtId="41" fontId="7" fillId="6" borderId="0" xfId="1" applyFont="1" applyFill="1"/>
    <xf numFmtId="37" fontId="7" fillId="6" borderId="0" xfId="0" applyNumberFormat="1" applyFont="1" applyFill="1" applyAlignment="1">
      <alignment horizontal="center"/>
    </xf>
    <xf numFmtId="0" fontId="3" fillId="6" borderId="0" xfId="0" applyFont="1" applyFill="1"/>
    <xf numFmtId="41" fontId="11" fillId="6" borderId="0" xfId="1" applyFont="1" applyFill="1"/>
    <xf numFmtId="16" fontId="3" fillId="7" borderId="0" xfId="0" applyNumberFormat="1" applyFont="1" applyFill="1"/>
    <xf numFmtId="41" fontId="7" fillId="7" borderId="0" xfId="1" applyFont="1" applyFill="1"/>
    <xf numFmtId="37" fontId="7" fillId="7" borderId="0" xfId="0" applyNumberFormat="1" applyFont="1" applyFill="1" applyAlignment="1">
      <alignment horizontal="center"/>
    </xf>
    <xf numFmtId="0" fontId="3" fillId="7" borderId="0" xfId="0" applyFont="1" applyFill="1"/>
    <xf numFmtId="41" fontId="11" fillId="7" borderId="0" xfId="1" applyFont="1" applyFill="1"/>
    <xf numFmtId="0" fontId="7" fillId="0" borderId="0" xfId="0" applyFont="1" applyFill="1"/>
    <xf numFmtId="0" fontId="6" fillId="0" borderId="0" xfId="0" applyFont="1" applyFill="1"/>
    <xf numFmtId="41" fontId="1" fillId="0" borderId="0" xfId="1" applyFont="1"/>
    <xf numFmtId="37" fontId="1" fillId="0" borderId="0" xfId="0" applyNumberFormat="1" applyFont="1" applyAlignment="1">
      <alignment horizontal="center"/>
    </xf>
    <xf numFmtId="16" fontId="0" fillId="0" borderId="0" xfId="0" applyNumberFormat="1" applyFont="1" applyFill="1"/>
    <xf numFmtId="41" fontId="0" fillId="0" borderId="0" xfId="1" applyFont="1" applyFill="1"/>
    <xf numFmtId="37" fontId="0" fillId="0" borderId="0" xfId="0" applyNumberFormat="1" applyFont="1" applyFill="1"/>
    <xf numFmtId="37" fontId="0" fillId="0" borderId="0" xfId="0" applyNumberFormat="1" applyFont="1" applyFill="1" applyAlignment="1">
      <alignment horizontal="center"/>
    </xf>
    <xf numFmtId="0" fontId="8" fillId="0" borderId="0" xfId="0" applyFont="1"/>
    <xf numFmtId="0" fontId="0" fillId="0" borderId="0" xfId="0" applyFill="1"/>
    <xf numFmtId="0" fontId="0" fillId="0" borderId="0" xfId="0" applyFont="1" applyFill="1"/>
    <xf numFmtId="37" fontId="3" fillId="0" borderId="0" xfId="0" applyNumberFormat="1" applyFont="1" applyAlignment="1">
      <alignment horizontal="center"/>
    </xf>
    <xf numFmtId="41" fontId="3" fillId="0" borderId="1" xfId="1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41" fontId="7" fillId="0" borderId="1" xfId="1" applyFont="1" applyBorder="1"/>
    <xf numFmtId="37" fontId="7" fillId="0" borderId="1" xfId="0" applyNumberFormat="1" applyFont="1" applyBorder="1"/>
    <xf numFmtId="37" fontId="7" fillId="0" borderId="1" xfId="0" applyNumberFormat="1" applyFont="1" applyBorder="1" applyAlignment="1">
      <alignment horizontal="center"/>
    </xf>
    <xf numFmtId="37" fontId="0" fillId="0" borderId="1" xfId="0" applyNumberFormat="1" applyFont="1" applyBorder="1"/>
    <xf numFmtId="37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37" fontId="5" fillId="0" borderId="1" xfId="0" applyNumberFormat="1" applyFont="1" applyBorder="1"/>
    <xf numFmtId="41" fontId="3" fillId="0" borderId="1" xfId="1" applyFont="1" applyBorder="1"/>
    <xf numFmtId="41" fontId="7" fillId="8" borderId="1" xfId="1" applyFont="1" applyFill="1" applyBorder="1"/>
    <xf numFmtId="37" fontId="7" fillId="8" borderId="1" xfId="0" applyNumberFormat="1" applyFont="1" applyFill="1" applyBorder="1"/>
    <xf numFmtId="37" fontId="7" fillId="8" borderId="1" xfId="0" applyNumberFormat="1" applyFont="1" applyFill="1" applyBorder="1" applyAlignment="1">
      <alignment horizontal="center"/>
    </xf>
    <xf numFmtId="41" fontId="6" fillId="8" borderId="1" xfId="1" applyFont="1" applyFill="1" applyBorder="1"/>
    <xf numFmtId="37" fontId="6" fillId="8" borderId="1" xfId="0" applyNumberFormat="1" applyFont="1" applyFill="1" applyBorder="1"/>
    <xf numFmtId="37" fontId="6" fillId="8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7" fontId="3" fillId="0" borderId="4" xfId="0" applyNumberFormat="1" applyFont="1" applyBorder="1" applyAlignment="1">
      <alignment horizontal="center"/>
    </xf>
    <xf numFmtId="37" fontId="3" fillId="0" borderId="6" xfId="0" applyNumberFormat="1" applyFont="1" applyBorder="1" applyAlignment="1">
      <alignment horizontal="center"/>
    </xf>
    <xf numFmtId="37" fontId="3" fillId="0" borderId="5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/>
    <xf numFmtId="41" fontId="0" fillId="0" borderId="1" xfId="1" applyFont="1" applyFill="1" applyBorder="1"/>
    <xf numFmtId="37" fontId="0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/>
    </xf>
    <xf numFmtId="37" fontId="3" fillId="0" borderId="1" xfId="0" applyNumberFormat="1" applyFont="1" applyFill="1" applyBorder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0" borderId="3" xfId="0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/>
    </xf>
    <xf numFmtId="37" fontId="4" fillId="0" borderId="1" xfId="0" applyNumberFormat="1" applyFont="1" applyFill="1" applyBorder="1" applyAlignment="1">
      <alignment horizontal="center"/>
    </xf>
    <xf numFmtId="37" fontId="3" fillId="0" borderId="1" xfId="0" applyNumberFormat="1" applyFont="1" applyFill="1" applyBorder="1"/>
    <xf numFmtId="0" fontId="3" fillId="0" borderId="0" xfId="0" applyFont="1" applyFill="1"/>
    <xf numFmtId="37" fontId="0" fillId="0" borderId="1" xfId="0" applyNumberFormat="1" applyFont="1" applyFill="1" applyBorder="1"/>
    <xf numFmtId="37" fontId="5" fillId="0" borderId="1" xfId="0" applyNumberFormat="1" applyFont="1" applyFill="1" applyBorder="1"/>
    <xf numFmtId="41" fontId="7" fillId="0" borderId="1" xfId="1" applyFont="1" applyFill="1" applyBorder="1"/>
    <xf numFmtId="37" fontId="7" fillId="0" borderId="1" xfId="0" applyNumberFormat="1" applyFont="1" applyFill="1" applyBorder="1"/>
    <xf numFmtId="37" fontId="7" fillId="0" borderId="1" xfId="0" applyNumberFormat="1" applyFont="1" applyFill="1" applyBorder="1" applyAlignment="1">
      <alignment horizontal="center"/>
    </xf>
    <xf numFmtId="37" fontId="0" fillId="0" borderId="1" xfId="0" applyNumberFormat="1" applyFill="1" applyBorder="1"/>
    <xf numFmtId="37" fontId="0" fillId="0" borderId="1" xfId="0" applyNumberFormat="1" applyFill="1" applyBorder="1" applyAlignment="1">
      <alignment horizontal="center"/>
    </xf>
    <xf numFmtId="41" fontId="2" fillId="0" borderId="1" xfId="1" applyFont="1" applyFill="1" applyBorder="1"/>
    <xf numFmtId="41" fontId="3" fillId="0" borderId="1" xfId="1" applyFont="1" applyFill="1" applyBorder="1"/>
    <xf numFmtId="37" fontId="0" fillId="0" borderId="0" xfId="0" applyNumberFormat="1" applyFill="1"/>
    <xf numFmtId="37" fontId="0" fillId="0" borderId="0" xfId="0" applyNumberFormat="1" applyFill="1" applyAlignment="1">
      <alignment horizontal="center"/>
    </xf>
    <xf numFmtId="37" fontId="3" fillId="8" borderId="1" xfId="0" applyNumberFormat="1" applyFont="1" applyFill="1" applyBorder="1"/>
    <xf numFmtId="41" fontId="0" fillId="8" borderId="1" xfId="1" applyFont="1" applyFill="1" applyBorder="1"/>
    <xf numFmtId="37" fontId="5" fillId="8" borderId="1" xfId="0" applyNumberFormat="1" applyFont="1" applyFill="1" applyBorder="1"/>
    <xf numFmtId="37" fontId="0" fillId="8" borderId="1" xfId="0" applyNumberFormat="1" applyFont="1" applyFill="1" applyBorder="1" applyAlignment="1">
      <alignment horizontal="center"/>
    </xf>
    <xf numFmtId="37" fontId="0" fillId="8" borderId="1" xfId="0" applyNumberFormat="1" applyFont="1" applyFill="1" applyBorder="1"/>
    <xf numFmtId="37" fontId="0" fillId="8" borderId="1" xfId="0" applyNumberFormat="1" applyFill="1" applyBorder="1"/>
    <xf numFmtId="37" fontId="0" fillId="8" borderId="1" xfId="0" applyNumberForma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RowHeight="15" x14ac:dyDescent="0.25"/>
  <cols>
    <col min="1" max="1" width="7.28515625" customWidth="1"/>
    <col min="2" max="2" width="13.42578125" style="3" customWidth="1"/>
    <col min="3" max="3" width="14.140625" style="3" customWidth="1"/>
    <col min="4" max="4" width="16.28515625" style="1" customWidth="1"/>
    <col min="5" max="5" width="12.85546875" style="1" customWidth="1"/>
    <col min="6" max="6" width="3" style="2" customWidth="1"/>
    <col min="7" max="7" width="14.5703125" style="1" customWidth="1"/>
    <col min="8" max="8" width="14.140625" style="1" customWidth="1"/>
    <col min="9" max="9" width="3.140625" style="2" customWidth="1"/>
    <col min="10" max="10" width="14.28515625" style="1" customWidth="1"/>
    <col min="11" max="11" width="13.5703125" customWidth="1"/>
  </cols>
  <sheetData>
    <row r="1" spans="1:11" x14ac:dyDescent="0.25">
      <c r="B1" s="77" t="s">
        <v>0</v>
      </c>
      <c r="C1" s="77"/>
      <c r="D1" s="77"/>
      <c r="E1" s="77"/>
      <c r="F1" s="7" t="s">
        <v>1</v>
      </c>
      <c r="G1" s="77" t="s">
        <v>2</v>
      </c>
      <c r="H1" s="77"/>
      <c r="I1" s="7" t="s">
        <v>3</v>
      </c>
      <c r="J1" s="8" t="s">
        <v>4</v>
      </c>
      <c r="K1" s="2" t="s">
        <v>9</v>
      </c>
    </row>
    <row r="2" spans="1:11" x14ac:dyDescent="0.25">
      <c r="A2" t="s">
        <v>8</v>
      </c>
      <c r="B2" s="4" t="s">
        <v>5</v>
      </c>
      <c r="C2" s="4" t="s">
        <v>12</v>
      </c>
      <c r="D2" s="6" t="s">
        <v>10</v>
      </c>
      <c r="E2" s="2" t="s">
        <v>7</v>
      </c>
      <c r="G2" s="1" t="s">
        <v>13</v>
      </c>
      <c r="H2" s="1" t="s">
        <v>14</v>
      </c>
      <c r="J2" s="1" t="s">
        <v>6</v>
      </c>
    </row>
    <row r="4" spans="1:11" x14ac:dyDescent="0.25">
      <c r="A4" s="5">
        <v>42644</v>
      </c>
      <c r="B4" s="3">
        <v>100000000</v>
      </c>
      <c r="J4" s="1">
        <f>B4</f>
        <v>100000000</v>
      </c>
    </row>
    <row r="5" spans="1:11" x14ac:dyDescent="0.25">
      <c r="B5" s="3">
        <f>SUM(B4)</f>
        <v>100000000</v>
      </c>
      <c r="D5" s="3">
        <f t="shared" ref="D5:J5" si="0">SUM(D4)</f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/>
      <c r="I5" s="3">
        <f t="shared" si="0"/>
        <v>0</v>
      </c>
      <c r="J5" s="3">
        <f t="shared" si="0"/>
        <v>100000000</v>
      </c>
      <c r="K5" s="1"/>
    </row>
    <row r="7" spans="1:11" x14ac:dyDescent="0.25">
      <c r="A7" s="5">
        <v>42646</v>
      </c>
      <c r="B7" s="3">
        <v>-10000000</v>
      </c>
      <c r="C7" s="3">
        <v>10000000</v>
      </c>
    </row>
    <row r="8" spans="1:11" x14ac:dyDescent="0.25">
      <c r="B8" s="3">
        <f>SUM(B5:B7)</f>
        <v>90000000</v>
      </c>
      <c r="C8" s="3">
        <f>SUM(C5:C7)</f>
        <v>10000000</v>
      </c>
      <c r="D8" s="3">
        <f t="shared" ref="D8:J8" si="1">SUM(D5:D7)</f>
        <v>0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/>
      <c r="I8" s="3">
        <f t="shared" si="1"/>
        <v>0</v>
      </c>
      <c r="J8" s="3">
        <f t="shared" si="1"/>
        <v>100000000</v>
      </c>
    </row>
    <row r="10" spans="1:11" x14ac:dyDescent="0.25">
      <c r="A10" s="5">
        <v>42648</v>
      </c>
      <c r="B10" s="3">
        <v>-1500000</v>
      </c>
      <c r="D10" s="1">
        <v>1500000</v>
      </c>
    </row>
    <row r="11" spans="1:11" x14ac:dyDescent="0.25">
      <c r="B11" s="3">
        <f>SUM(B8:B10)</f>
        <v>88500000</v>
      </c>
      <c r="C11" s="3">
        <f>SUM(C8:C10)</f>
        <v>10000000</v>
      </c>
      <c r="D11" s="3">
        <f t="shared" ref="D11:J11" si="2">SUM(D8:D10)</f>
        <v>1500000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/>
      <c r="I11" s="3">
        <f t="shared" si="2"/>
        <v>0</v>
      </c>
      <c r="J11" s="3">
        <f t="shared" si="2"/>
        <v>100000000</v>
      </c>
    </row>
    <row r="13" spans="1:11" x14ac:dyDescent="0.25">
      <c r="A13" s="5">
        <v>42658</v>
      </c>
      <c r="C13" s="3">
        <v>50000000</v>
      </c>
      <c r="G13" s="1">
        <v>50000000</v>
      </c>
    </row>
    <row r="14" spans="1:11" x14ac:dyDescent="0.25">
      <c r="B14" s="3">
        <f>SUM(B11:B13)</f>
        <v>88500000</v>
      </c>
      <c r="C14" s="3">
        <f t="shared" ref="C14:J14" si="3">SUM(C11:C13)</f>
        <v>60000000</v>
      </c>
      <c r="D14" s="3">
        <f t="shared" si="3"/>
        <v>1500000</v>
      </c>
      <c r="E14" s="3">
        <f t="shared" si="3"/>
        <v>0</v>
      </c>
      <c r="F14" s="3">
        <f t="shared" si="3"/>
        <v>0</v>
      </c>
      <c r="G14" s="3">
        <f t="shared" si="3"/>
        <v>50000000</v>
      </c>
      <c r="H14" s="3">
        <f t="shared" si="3"/>
        <v>0</v>
      </c>
      <c r="I14" s="3">
        <f t="shared" si="3"/>
        <v>0</v>
      </c>
      <c r="J14" s="3">
        <f t="shared" si="3"/>
        <v>100000000</v>
      </c>
    </row>
    <row r="15" spans="1:11" x14ac:dyDescent="0.25">
      <c r="A15" s="5"/>
    </row>
  </sheetData>
  <mergeCells count="2">
    <mergeCell ref="B1:E1"/>
    <mergeCell ref="G1:H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50" zoomScaleNormal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RowHeight="15" x14ac:dyDescent="0.25"/>
  <cols>
    <col min="2" max="2" width="14.140625" style="3" customWidth="1"/>
    <col min="3" max="3" width="16.28515625" style="1" customWidth="1"/>
    <col min="4" max="4" width="5.28515625" style="2" customWidth="1"/>
    <col min="5" max="5" width="16.140625" style="1" customWidth="1"/>
    <col min="6" max="6" width="3.140625" style="2" customWidth="1"/>
    <col min="7" max="7" width="14.28515625" style="1" customWidth="1"/>
    <col min="8" max="8" width="13.5703125" customWidth="1"/>
  </cols>
  <sheetData>
    <row r="1" spans="1:8" x14ac:dyDescent="0.25">
      <c r="A1" s="9"/>
      <c r="B1" s="77" t="s">
        <v>0</v>
      </c>
      <c r="C1" s="77"/>
      <c r="D1" s="7" t="s">
        <v>1</v>
      </c>
      <c r="E1" s="8" t="s">
        <v>2</v>
      </c>
      <c r="F1" s="7" t="s">
        <v>3</v>
      </c>
      <c r="G1" s="8" t="s">
        <v>4</v>
      </c>
      <c r="H1" s="7" t="s">
        <v>9</v>
      </c>
    </row>
    <row r="2" spans="1:8" x14ac:dyDescent="0.25">
      <c r="A2" s="9" t="s">
        <v>8</v>
      </c>
      <c r="B2" s="10" t="s">
        <v>5</v>
      </c>
      <c r="C2" s="11" t="s">
        <v>17</v>
      </c>
      <c r="D2" s="7"/>
      <c r="E2" s="8" t="s">
        <v>11</v>
      </c>
      <c r="F2" s="7"/>
      <c r="G2" s="8" t="s">
        <v>6</v>
      </c>
      <c r="H2" s="9"/>
    </row>
    <row r="3" spans="1:8" x14ac:dyDescent="0.25">
      <c r="D3" s="2" t="s">
        <v>1</v>
      </c>
    </row>
    <row r="4" spans="1:8" x14ac:dyDescent="0.25">
      <c r="A4" s="27">
        <v>42522</v>
      </c>
      <c r="B4" s="23">
        <v>50000000</v>
      </c>
      <c r="C4" s="28"/>
      <c r="D4" s="24" t="s">
        <v>1</v>
      </c>
      <c r="E4" s="28"/>
      <c r="F4" s="24"/>
      <c r="G4" s="28">
        <f>B4</f>
        <v>50000000</v>
      </c>
      <c r="H4" s="22"/>
    </row>
    <row r="5" spans="1:8" x14ac:dyDescent="0.25">
      <c r="A5" s="27"/>
      <c r="B5" s="23"/>
      <c r="C5" s="28"/>
      <c r="D5" s="24"/>
      <c r="E5" s="28"/>
      <c r="F5" s="24"/>
      <c r="G5" s="28"/>
      <c r="H5" s="22"/>
    </row>
    <row r="6" spans="1:8" x14ac:dyDescent="0.25">
      <c r="A6" s="32">
        <v>42523</v>
      </c>
      <c r="B6" s="33">
        <v>-2500000</v>
      </c>
      <c r="C6" s="33">
        <v>2500000</v>
      </c>
      <c r="D6" s="34" t="s">
        <v>1</v>
      </c>
      <c r="E6" s="33">
        <f>SUM(E4:E5)</f>
        <v>0</v>
      </c>
      <c r="F6" s="33"/>
      <c r="G6" s="33"/>
      <c r="H6" s="28"/>
    </row>
    <row r="7" spans="1:8" x14ac:dyDescent="0.25">
      <c r="A7" s="35"/>
      <c r="B7" s="36">
        <f>SUM(B4:B6)</f>
        <v>47500000</v>
      </c>
      <c r="C7" s="36">
        <f>SUM(C4:C6)</f>
        <v>2500000</v>
      </c>
      <c r="D7" s="37" t="s">
        <v>1</v>
      </c>
      <c r="E7" s="36">
        <f>SUM(E4:E6)</f>
        <v>0</v>
      </c>
      <c r="F7" s="37"/>
      <c r="G7" s="36">
        <f>SUM(G4:G6)</f>
        <v>50000000</v>
      </c>
      <c r="H7" s="22"/>
    </row>
    <row r="8" spans="1:8" x14ac:dyDescent="0.25">
      <c r="A8" s="21"/>
      <c r="B8" s="12"/>
      <c r="C8" s="13"/>
      <c r="D8" s="14" t="s">
        <v>1</v>
      </c>
      <c r="E8" s="13"/>
      <c r="F8" s="14"/>
      <c r="G8" s="13"/>
    </row>
    <row r="9" spans="1:8" x14ac:dyDescent="0.25">
      <c r="A9" s="38">
        <v>42524</v>
      </c>
      <c r="B9" s="39"/>
      <c r="C9" s="40">
        <v>1000000</v>
      </c>
      <c r="D9" s="41" t="s">
        <v>1</v>
      </c>
      <c r="E9" s="40">
        <v>1000000</v>
      </c>
      <c r="F9" s="39"/>
      <c r="G9" s="39"/>
    </row>
    <row r="10" spans="1:8" x14ac:dyDescent="0.25">
      <c r="A10" s="42"/>
      <c r="B10" s="39">
        <f>SUM(B7:B9)</f>
        <v>47500000</v>
      </c>
      <c r="C10" s="39">
        <f>SUM(C7:C9)</f>
        <v>3500000</v>
      </c>
      <c r="D10" s="43" t="s">
        <v>1</v>
      </c>
      <c r="E10" s="39">
        <f>SUM(E7:E9)</f>
        <v>1000000</v>
      </c>
      <c r="F10" s="43"/>
      <c r="G10" s="39">
        <f>SUM(G7:G9)</f>
        <v>50000000</v>
      </c>
    </row>
    <row r="11" spans="1:8" x14ac:dyDescent="0.25">
      <c r="A11" s="27"/>
      <c r="B11" s="12"/>
      <c r="C11" s="13"/>
      <c r="D11" s="14" t="s">
        <v>1</v>
      </c>
      <c r="E11" s="13"/>
      <c r="F11" s="14"/>
      <c r="G11" s="13"/>
    </row>
    <row r="12" spans="1:8" x14ac:dyDescent="0.25">
      <c r="A12" s="44">
        <v>42551</v>
      </c>
      <c r="B12" s="45">
        <v>2000000</v>
      </c>
      <c r="C12" s="45"/>
      <c r="D12" s="46" t="s">
        <v>1</v>
      </c>
      <c r="E12" s="45"/>
      <c r="F12" s="45"/>
      <c r="G12" s="45">
        <v>2000000</v>
      </c>
    </row>
    <row r="13" spans="1:8" x14ac:dyDescent="0.25">
      <c r="A13" s="47"/>
      <c r="B13" s="48">
        <f>SUM(B10:B12)</f>
        <v>49500000</v>
      </c>
      <c r="C13" s="48">
        <f>SUM(C10:C12)</f>
        <v>3500000</v>
      </c>
      <c r="D13" s="49"/>
      <c r="E13" s="48">
        <f>SUM(E10:E12)</f>
        <v>1000000</v>
      </c>
      <c r="F13" s="48"/>
      <c r="G13" s="48">
        <f>SUM(G10:G12)</f>
        <v>52000000</v>
      </c>
    </row>
    <row r="14" spans="1:8" x14ac:dyDescent="0.25">
      <c r="A14" s="27"/>
      <c r="B14" s="12"/>
      <c r="C14" s="26"/>
      <c r="D14" s="14"/>
      <c r="E14" s="13"/>
      <c r="F14" s="14"/>
      <c r="G14" s="13"/>
    </row>
    <row r="15" spans="1:8" x14ac:dyDescent="0.25">
      <c r="A15" s="50">
        <v>42551</v>
      </c>
      <c r="B15" s="51">
        <v>-750000</v>
      </c>
      <c r="C15" s="51"/>
      <c r="D15" s="52"/>
      <c r="E15" s="51"/>
      <c r="F15" s="52"/>
      <c r="G15" s="51">
        <v>-750000</v>
      </c>
    </row>
    <row r="16" spans="1:8" x14ac:dyDescent="0.25">
      <c r="A16" s="53"/>
      <c r="B16" s="54">
        <f>B13+B15</f>
        <v>48750000</v>
      </c>
      <c r="C16" s="54">
        <f>C13+C15</f>
        <v>3500000</v>
      </c>
      <c r="D16" s="55"/>
      <c r="E16" s="54">
        <f t="shared" ref="E16:G16" si="0">E13+E15</f>
        <v>1000000</v>
      </c>
      <c r="F16" s="54">
        <f t="shared" si="0"/>
        <v>0</v>
      </c>
      <c r="G16" s="54">
        <f t="shared" si="0"/>
        <v>51250000</v>
      </c>
    </row>
    <row r="17" spans="1:7" x14ac:dyDescent="0.25">
      <c r="A17" s="27"/>
      <c r="B17" s="12"/>
      <c r="C17" s="13"/>
      <c r="D17" s="14"/>
      <c r="E17" s="13"/>
      <c r="F17" s="14"/>
      <c r="G17" s="13"/>
    </row>
    <row r="18" spans="1:7" x14ac:dyDescent="0.25">
      <c r="A18" s="56">
        <v>42551</v>
      </c>
      <c r="B18" s="57">
        <v>-1000000</v>
      </c>
      <c r="C18" s="57"/>
      <c r="D18" s="58"/>
      <c r="E18" s="57"/>
      <c r="F18" s="58"/>
      <c r="G18" s="57">
        <v>-1000000</v>
      </c>
    </row>
    <row r="19" spans="1:7" x14ac:dyDescent="0.25">
      <c r="A19" s="59"/>
      <c r="B19" s="60">
        <f>SUM(B16:B18)</f>
        <v>47750000</v>
      </c>
      <c r="C19" s="60">
        <f>SUM(C16:C18)</f>
        <v>3500000</v>
      </c>
      <c r="D19" s="58"/>
      <c r="E19" s="60">
        <f>SUM(E16:E18)</f>
        <v>1000000</v>
      </c>
      <c r="F19" s="58"/>
      <c r="G19" s="60">
        <f>SUM(G16:G18)</f>
        <v>50250000</v>
      </c>
    </row>
    <row r="20" spans="1:7" x14ac:dyDescent="0.25">
      <c r="A20" s="27"/>
      <c r="B20" s="12"/>
      <c r="C20" s="26"/>
      <c r="D20" s="14"/>
      <c r="E20" s="13"/>
      <c r="F20" s="14"/>
      <c r="G20" s="26"/>
    </row>
    <row r="21" spans="1:7" x14ac:dyDescent="0.25">
      <c r="A21" s="61">
        <v>42551</v>
      </c>
      <c r="B21" s="62">
        <v>-100000</v>
      </c>
      <c r="C21" s="62"/>
      <c r="D21" s="63"/>
      <c r="E21" s="62"/>
      <c r="F21" s="62"/>
      <c r="G21" s="62">
        <v>-100000</v>
      </c>
    </row>
    <row r="22" spans="1:7" x14ac:dyDescent="0.25">
      <c r="A22" s="64"/>
      <c r="B22" s="65">
        <f>SUM(B19:B21)</f>
        <v>47650000</v>
      </c>
      <c r="C22" s="65">
        <f>SUM(C19:C21)</f>
        <v>3500000</v>
      </c>
      <c r="D22" s="63"/>
      <c r="E22" s="65">
        <f>SUM(E19:E21)</f>
        <v>1000000</v>
      </c>
      <c r="F22" s="63"/>
      <c r="G22" s="65">
        <f>SUM(G19:G21)</f>
        <v>50150000</v>
      </c>
    </row>
    <row r="23" spans="1:7" x14ac:dyDescent="0.25">
      <c r="A23" s="27"/>
      <c r="B23" s="23"/>
      <c r="C23" s="29">
        <f>SUM(B22:C22)</f>
        <v>51150000</v>
      </c>
      <c r="D23" s="24"/>
      <c r="E23" s="28"/>
      <c r="F23" s="24"/>
      <c r="G23" s="29">
        <f>SUM(E22:G22)</f>
        <v>51150000</v>
      </c>
    </row>
    <row r="24" spans="1:7" x14ac:dyDescent="0.25">
      <c r="A24" s="9"/>
      <c r="C24" s="3"/>
      <c r="E24" s="3"/>
      <c r="G24" s="3">
        <f>C23-G23</f>
        <v>0</v>
      </c>
    </row>
    <row r="26" spans="1:7" x14ac:dyDescent="0.25">
      <c r="A26" s="5"/>
    </row>
    <row r="27" spans="1:7" x14ac:dyDescent="0.25">
      <c r="B27" s="3">
        <f>SUM(B24:B26)</f>
        <v>0</v>
      </c>
      <c r="C27" s="3">
        <f t="shared" ref="C27" si="1">SUM(C24:C26)</f>
        <v>0</v>
      </c>
      <c r="E27" s="3">
        <f t="shared" ref="E27:G27" si="2">SUM(E24:E26)</f>
        <v>0</v>
      </c>
      <c r="F27" s="3">
        <f t="shared" si="2"/>
        <v>0</v>
      </c>
      <c r="G27" s="3">
        <f t="shared" si="2"/>
        <v>0</v>
      </c>
    </row>
    <row r="28" spans="1:7" x14ac:dyDescent="0.25">
      <c r="C28" s="8"/>
      <c r="G28" s="8">
        <f>G27+E27</f>
        <v>0</v>
      </c>
    </row>
  </sheetData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50" zoomScaleNormal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5" x14ac:dyDescent="0.25"/>
  <cols>
    <col min="1" max="1" width="7.85546875" customWidth="1"/>
    <col min="2" max="3" width="14.140625" style="3" customWidth="1"/>
    <col min="4" max="4" width="16.28515625" style="1" customWidth="1"/>
    <col min="5" max="5" width="5.28515625" style="2" customWidth="1"/>
    <col min="6" max="6" width="16.140625" style="1" customWidth="1"/>
    <col min="7" max="7" width="3.140625" style="2" customWidth="1"/>
    <col min="8" max="8" width="14.28515625" style="1" customWidth="1"/>
    <col min="9" max="9" width="13.5703125" customWidth="1"/>
  </cols>
  <sheetData>
    <row r="1" spans="1:10" x14ac:dyDescent="0.25">
      <c r="A1" s="9"/>
      <c r="B1" s="77" t="s">
        <v>0</v>
      </c>
      <c r="C1" s="77"/>
      <c r="D1" s="77"/>
      <c r="E1" s="30" t="s">
        <v>1</v>
      </c>
      <c r="F1" s="8" t="s">
        <v>2</v>
      </c>
      <c r="G1" s="30" t="s">
        <v>3</v>
      </c>
      <c r="H1" s="8" t="s">
        <v>4</v>
      </c>
      <c r="I1" s="30" t="s">
        <v>9</v>
      </c>
    </row>
    <row r="2" spans="1:10" x14ac:dyDescent="0.25">
      <c r="A2" s="9" t="s">
        <v>8</v>
      </c>
      <c r="B2" s="10" t="s">
        <v>18</v>
      </c>
      <c r="C2" s="10" t="s">
        <v>19</v>
      </c>
      <c r="D2" s="11" t="s">
        <v>15</v>
      </c>
      <c r="E2" s="30"/>
      <c r="F2" s="8" t="s">
        <v>11</v>
      </c>
      <c r="G2" s="30"/>
      <c r="H2" s="8" t="s">
        <v>6</v>
      </c>
      <c r="I2" s="9"/>
    </row>
    <row r="3" spans="1:10" x14ac:dyDescent="0.25">
      <c r="A3" s="15"/>
      <c r="B3" s="12"/>
      <c r="C3" s="12"/>
      <c r="D3" s="13"/>
      <c r="E3" s="14" t="s">
        <v>1</v>
      </c>
      <c r="F3" s="13"/>
      <c r="G3" s="14"/>
      <c r="H3" s="13"/>
      <c r="I3" s="15"/>
      <c r="J3" s="15"/>
    </row>
    <row r="4" spans="1:10" x14ac:dyDescent="0.25">
      <c r="A4" s="16">
        <v>42370</v>
      </c>
      <c r="B4" s="68">
        <v>20000000</v>
      </c>
      <c r="C4" s="68"/>
      <c r="D4" s="68">
        <v>10000000</v>
      </c>
      <c r="E4" s="14" t="s">
        <v>1</v>
      </c>
      <c r="F4" s="17"/>
      <c r="G4" s="18"/>
      <c r="H4" s="17">
        <f>B4+D4</f>
        <v>30000000</v>
      </c>
      <c r="I4" s="15"/>
      <c r="J4" s="15"/>
    </row>
    <row r="5" spans="1:10" s="19" customFormat="1" x14ac:dyDescent="0.25">
      <c r="A5" s="15"/>
      <c r="B5" s="68">
        <f>SUM(B4:B4)</f>
        <v>20000000</v>
      </c>
      <c r="C5" s="12"/>
      <c r="D5" s="68">
        <f>SUM(D4:D4)</f>
        <v>10000000</v>
      </c>
      <c r="E5" s="14" t="s">
        <v>1</v>
      </c>
      <c r="F5" s="12">
        <f>SUM(F4:F4)</f>
        <v>0</v>
      </c>
      <c r="G5" s="12"/>
      <c r="H5" s="68">
        <f>SUM(H4:H4)</f>
        <v>30000000</v>
      </c>
      <c r="I5" s="13"/>
      <c r="J5" s="15"/>
    </row>
    <row r="6" spans="1:10" x14ac:dyDescent="0.25">
      <c r="A6" s="15"/>
      <c r="B6" s="12"/>
      <c r="C6" s="12"/>
      <c r="D6" s="13"/>
      <c r="E6" s="14" t="s">
        <v>1</v>
      </c>
      <c r="F6" s="13"/>
      <c r="G6" s="14"/>
      <c r="H6" s="13"/>
      <c r="I6" s="15"/>
      <c r="J6" s="15"/>
    </row>
    <row r="7" spans="1:10" s="15" customFormat="1" x14ac:dyDescent="0.25">
      <c r="A7" s="16">
        <v>2</v>
      </c>
      <c r="B7" s="3">
        <v>-2000000</v>
      </c>
      <c r="C7" s="3"/>
      <c r="D7" s="17">
        <v>2000000</v>
      </c>
      <c r="E7" s="18"/>
      <c r="F7" s="17"/>
      <c r="G7" s="18"/>
      <c r="H7" s="17"/>
    </row>
    <row r="8" spans="1:10" s="15" customFormat="1" x14ac:dyDescent="0.25">
      <c r="A8" s="19"/>
      <c r="B8" s="3">
        <f>SUM(B5:B7)</f>
        <v>18000000</v>
      </c>
      <c r="C8" s="3"/>
      <c r="D8" s="3">
        <f t="shared" ref="D8:H8" si="0">SUM(D5:D7)</f>
        <v>12000000</v>
      </c>
      <c r="E8" s="18" t="s">
        <v>1</v>
      </c>
      <c r="F8" s="3">
        <f t="shared" si="0"/>
        <v>0</v>
      </c>
      <c r="G8" s="3"/>
      <c r="H8" s="3">
        <f t="shared" si="0"/>
        <v>30000000</v>
      </c>
    </row>
    <row r="9" spans="1:10" s="15" customFormat="1" x14ac:dyDescent="0.25">
      <c r="B9" s="12"/>
      <c r="C9" s="12"/>
      <c r="D9" s="13"/>
      <c r="E9" s="14" t="s">
        <v>1</v>
      </c>
      <c r="F9" s="13"/>
      <c r="G9" s="14"/>
      <c r="H9" s="13"/>
    </row>
    <row r="10" spans="1:10" s="15" customFormat="1" x14ac:dyDescent="0.25">
      <c r="A10" s="16">
        <v>5</v>
      </c>
      <c r="B10" s="3"/>
      <c r="C10" s="3"/>
      <c r="D10" s="17">
        <v>5000000</v>
      </c>
      <c r="E10" s="18" t="s">
        <v>1</v>
      </c>
      <c r="F10" s="17">
        <v>5000000</v>
      </c>
      <c r="G10" s="18"/>
      <c r="H10" s="17"/>
    </row>
    <row r="11" spans="1:10" s="15" customFormat="1" x14ac:dyDescent="0.25">
      <c r="B11" s="68">
        <f>SUM(B8:B10)</f>
        <v>18000000</v>
      </c>
      <c r="C11" s="68"/>
      <c r="D11" s="68">
        <f t="shared" ref="D11:H11" si="1">SUM(D8:D10)</f>
        <v>17000000</v>
      </c>
      <c r="E11" s="69" t="s">
        <v>1</v>
      </c>
      <c r="F11" s="68">
        <f t="shared" si="1"/>
        <v>5000000</v>
      </c>
      <c r="G11" s="68"/>
      <c r="H11" s="68">
        <f t="shared" si="1"/>
        <v>30000000</v>
      </c>
    </row>
    <row r="12" spans="1:10" s="15" customFormat="1" x14ac:dyDescent="0.25">
      <c r="B12" s="12"/>
      <c r="C12" s="12"/>
      <c r="D12" s="12"/>
      <c r="E12" s="14"/>
      <c r="F12" s="12"/>
      <c r="G12" s="12"/>
      <c r="H12" s="12"/>
    </row>
    <row r="13" spans="1:10" s="15" customFormat="1" x14ac:dyDescent="0.25">
      <c r="A13" s="16">
        <v>12</v>
      </c>
      <c r="B13" s="3"/>
      <c r="C13" s="3">
        <v>30000000</v>
      </c>
      <c r="D13" s="20"/>
      <c r="E13" s="18"/>
      <c r="F13" s="17"/>
      <c r="G13" s="18"/>
      <c r="H13" s="17">
        <v>30000000</v>
      </c>
    </row>
    <row r="14" spans="1:10" s="15" customFormat="1" x14ac:dyDescent="0.25">
      <c r="A14" s="19"/>
      <c r="B14" s="3">
        <f>SUM(B11:B13)</f>
        <v>18000000</v>
      </c>
      <c r="C14" s="3">
        <f>SUM(C11:C13)</f>
        <v>30000000</v>
      </c>
      <c r="D14" s="3">
        <f t="shared" ref="D14" si="2">SUM(D11:D13)</f>
        <v>17000000</v>
      </c>
      <c r="E14" s="18"/>
      <c r="F14" s="3">
        <f>SUM(F11:F13)</f>
        <v>5000000</v>
      </c>
      <c r="G14" s="18"/>
      <c r="H14" s="3">
        <f>SUM(H11:H13)</f>
        <v>60000000</v>
      </c>
    </row>
    <row r="15" spans="1:10" s="15" customFormat="1" x14ac:dyDescent="0.25">
      <c r="B15" s="12"/>
      <c r="C15" s="12"/>
      <c r="D15" s="13"/>
      <c r="E15" s="14"/>
      <c r="F15" s="13"/>
      <c r="G15" s="14"/>
      <c r="H15" s="13"/>
    </row>
    <row r="16" spans="1:10" s="15" customFormat="1" x14ac:dyDescent="0.25">
      <c r="A16" s="16">
        <v>15</v>
      </c>
      <c r="B16" s="3">
        <v>30000000</v>
      </c>
      <c r="C16" s="3">
        <v>-30000000</v>
      </c>
      <c r="D16" s="17"/>
      <c r="E16" s="18"/>
      <c r="F16" s="17"/>
      <c r="G16" s="18"/>
      <c r="H16" s="17"/>
    </row>
    <row r="17" spans="1:10" s="15" customFormat="1" x14ac:dyDescent="0.25">
      <c r="A17" s="19"/>
      <c r="B17" s="3">
        <f>SUM(B14:B16)</f>
        <v>48000000</v>
      </c>
      <c r="C17" s="3">
        <f>SUM(C14:C16)</f>
        <v>0</v>
      </c>
      <c r="D17" s="3">
        <f t="shared" ref="D17" si="3">SUM(D14:D16)</f>
        <v>17000000</v>
      </c>
      <c r="E17" s="18"/>
      <c r="F17" s="3">
        <f>SUM(F14:F16)</f>
        <v>5000000</v>
      </c>
      <c r="G17" s="18"/>
      <c r="H17" s="3">
        <f>SUM(H14:H16)</f>
        <v>60000000</v>
      </c>
    </row>
    <row r="18" spans="1:10" s="15" customFormat="1" x14ac:dyDescent="0.25">
      <c r="B18" s="12"/>
      <c r="C18" s="12"/>
      <c r="D18" s="13"/>
      <c r="E18" s="14"/>
      <c r="F18" s="13"/>
      <c r="G18" s="14"/>
      <c r="H18" s="13"/>
    </row>
    <row r="19" spans="1:10" s="15" customFormat="1" x14ac:dyDescent="0.25">
      <c r="A19" s="16">
        <v>15</v>
      </c>
      <c r="B19" s="3">
        <v>-3000000</v>
      </c>
      <c r="C19" s="3"/>
      <c r="D19" s="17"/>
      <c r="E19" s="18"/>
      <c r="F19" s="17"/>
      <c r="G19" s="18"/>
      <c r="H19" s="3">
        <f>B19</f>
        <v>-3000000</v>
      </c>
    </row>
    <row r="20" spans="1:10" s="15" customFormat="1" x14ac:dyDescent="0.25">
      <c r="A20" s="19"/>
      <c r="B20" s="3">
        <f>SUM(B17:B19)</f>
        <v>45000000</v>
      </c>
      <c r="C20" s="3"/>
      <c r="D20" s="3">
        <f t="shared" ref="D20" si="4">SUM(D17:D19)</f>
        <v>17000000</v>
      </c>
      <c r="E20" s="18"/>
      <c r="F20" s="3">
        <f t="shared" ref="F20:H20" si="5">SUM(F17:F19)</f>
        <v>5000000</v>
      </c>
      <c r="G20" s="3">
        <f t="shared" si="5"/>
        <v>0</v>
      </c>
      <c r="H20" s="3">
        <f t="shared" si="5"/>
        <v>57000000</v>
      </c>
    </row>
    <row r="21" spans="1:10" s="15" customFormat="1" x14ac:dyDescent="0.25">
      <c r="B21" s="12"/>
      <c r="C21" s="12"/>
      <c r="D21" s="13"/>
      <c r="E21" s="14"/>
      <c r="F21" s="13"/>
      <c r="G21" s="14"/>
      <c r="H21" s="13"/>
    </row>
    <row r="22" spans="1:10" s="15" customFormat="1" x14ac:dyDescent="0.25">
      <c r="A22" s="16">
        <v>30</v>
      </c>
      <c r="B22" s="3"/>
      <c r="C22" s="3"/>
      <c r="D22" s="17"/>
      <c r="E22" s="18"/>
      <c r="F22" s="17">
        <v>5000000</v>
      </c>
      <c r="G22" s="18"/>
      <c r="H22" s="3">
        <v>-5000000</v>
      </c>
    </row>
    <row r="23" spans="1:10" s="15" customFormat="1" x14ac:dyDescent="0.25">
      <c r="A23" s="19"/>
      <c r="B23" s="3">
        <f>SUM(B20:B22)</f>
        <v>45000000</v>
      </c>
      <c r="C23" s="3"/>
      <c r="D23" s="3">
        <f t="shared" ref="D23" si="6">SUM(D20:D22)</f>
        <v>17000000</v>
      </c>
      <c r="E23" s="18"/>
      <c r="F23" s="3">
        <f>SUM(F20:F22)</f>
        <v>10000000</v>
      </c>
      <c r="G23" s="18"/>
      <c r="H23" s="3">
        <f>SUM(H20:H22)</f>
        <v>52000000</v>
      </c>
    </row>
    <row r="24" spans="1:10" s="15" customFormat="1" x14ac:dyDescent="0.25">
      <c r="B24" s="12"/>
      <c r="C24" s="12"/>
      <c r="D24" s="13"/>
      <c r="E24" s="14"/>
      <c r="F24" s="13"/>
      <c r="G24" s="14"/>
      <c r="H24" s="13"/>
    </row>
    <row r="25" spans="1:10" s="66" customFormat="1" x14ac:dyDescent="0.25">
      <c r="A25" s="70">
        <v>31</v>
      </c>
      <c r="B25" s="71">
        <v>-2000000</v>
      </c>
      <c r="C25" s="71"/>
      <c r="D25" s="72"/>
      <c r="E25" s="73"/>
      <c r="F25" s="72"/>
      <c r="G25" s="73"/>
      <c r="H25" s="71">
        <f>B25</f>
        <v>-2000000</v>
      </c>
      <c r="I25" s="67"/>
      <c r="J25" s="67"/>
    </row>
    <row r="26" spans="1:10" s="22" customFormat="1" x14ac:dyDescent="0.25">
      <c r="A26" s="19"/>
      <c r="B26" s="3">
        <f>SUM(B23:B25)</f>
        <v>43000000</v>
      </c>
      <c r="C26" s="3"/>
      <c r="D26" s="3">
        <f t="shared" ref="D26" si="7">SUM(D23:D25)</f>
        <v>17000000</v>
      </c>
      <c r="E26" s="18"/>
      <c r="F26" s="3">
        <f t="shared" ref="F26:H26" si="8">SUM(F23:F25)</f>
        <v>10000000</v>
      </c>
      <c r="G26" s="3">
        <f t="shared" si="8"/>
        <v>0</v>
      </c>
      <c r="H26" s="3">
        <f t="shared" si="8"/>
        <v>50000000</v>
      </c>
      <c r="I26" s="15"/>
      <c r="J26" s="15"/>
    </row>
    <row r="27" spans="1:10" x14ac:dyDescent="0.25">
      <c r="A27" s="15"/>
      <c r="B27" s="12"/>
      <c r="C27" s="12"/>
      <c r="D27" s="26">
        <f>SUM(B26:D26)</f>
        <v>60000000</v>
      </c>
      <c r="E27" s="14"/>
      <c r="F27" s="13"/>
      <c r="G27" s="14"/>
      <c r="H27" s="26">
        <f>SUM(F26:H26)</f>
        <v>60000000</v>
      </c>
      <c r="I27" s="15"/>
      <c r="J27" s="15"/>
    </row>
    <row r="28" spans="1:10" x14ac:dyDescent="0.25">
      <c r="A28" s="15"/>
      <c r="B28" s="12"/>
      <c r="C28" s="12"/>
      <c r="D28" s="13"/>
      <c r="E28" s="14"/>
      <c r="F28" s="13"/>
      <c r="G28" s="14"/>
      <c r="H28" s="13"/>
      <c r="I28" s="15"/>
      <c r="J28" s="15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8" sqref="C18"/>
    </sheetView>
  </sheetViews>
  <sheetFormatPr defaultRowHeight="15" x14ac:dyDescent="0.25"/>
  <cols>
    <col min="2" max="3" width="14.140625" style="3" customWidth="1"/>
    <col min="4" max="4" width="16.28515625" style="1" customWidth="1"/>
    <col min="5" max="5" width="5.28515625" style="2" customWidth="1"/>
    <col min="6" max="6" width="16.140625" style="1" customWidth="1"/>
    <col min="7" max="7" width="3.140625" style="2" customWidth="1"/>
    <col min="8" max="8" width="14.28515625" style="1" customWidth="1"/>
    <col min="9" max="9" width="13.5703125" customWidth="1"/>
  </cols>
  <sheetData>
    <row r="1" spans="1:9" x14ac:dyDescent="0.25">
      <c r="A1" s="9"/>
      <c r="B1" s="77" t="s">
        <v>0</v>
      </c>
      <c r="C1" s="77"/>
      <c r="D1" s="77"/>
      <c r="E1" s="7" t="s">
        <v>1</v>
      </c>
      <c r="F1" s="8" t="s">
        <v>2</v>
      </c>
      <c r="G1" s="7" t="s">
        <v>3</v>
      </c>
      <c r="H1" s="8" t="s">
        <v>4</v>
      </c>
      <c r="I1" s="7" t="s">
        <v>9</v>
      </c>
    </row>
    <row r="2" spans="1:9" x14ac:dyDescent="0.25">
      <c r="A2" s="9" t="s">
        <v>8</v>
      </c>
      <c r="B2" s="10" t="s">
        <v>5</v>
      </c>
      <c r="C2" s="10" t="s">
        <v>16</v>
      </c>
      <c r="D2" s="11" t="s">
        <v>15</v>
      </c>
      <c r="E2" s="7"/>
      <c r="F2" s="8" t="s">
        <v>11</v>
      </c>
      <c r="G2" s="7"/>
      <c r="H2" s="8" t="s">
        <v>6</v>
      </c>
      <c r="I2" s="9"/>
    </row>
    <row r="3" spans="1:9" x14ac:dyDescent="0.25">
      <c r="E3" s="2" t="s">
        <v>1</v>
      </c>
    </row>
    <row r="4" spans="1:9" x14ac:dyDescent="0.25">
      <c r="A4" s="16">
        <v>42370</v>
      </c>
      <c r="B4" s="3">
        <v>10000000</v>
      </c>
      <c r="D4" s="17"/>
      <c r="E4" s="18" t="s">
        <v>1</v>
      </c>
      <c r="F4" s="17"/>
      <c r="G4" s="18"/>
      <c r="H4" s="17">
        <f>B4</f>
        <v>10000000</v>
      </c>
    </row>
    <row r="5" spans="1:9" s="19" customFormat="1" x14ac:dyDescent="0.25">
      <c r="A5" s="16"/>
      <c r="B5" s="3"/>
      <c r="C5" s="3"/>
      <c r="D5" s="17">
        <v>5000000</v>
      </c>
      <c r="E5" s="18"/>
      <c r="F5" s="17"/>
      <c r="G5" s="18"/>
      <c r="H5" s="17">
        <v>5000000</v>
      </c>
    </row>
    <row r="6" spans="1:9" s="19" customFormat="1" x14ac:dyDescent="0.25">
      <c r="B6" s="3">
        <f>SUM(B4:B5)</f>
        <v>10000000</v>
      </c>
      <c r="C6" s="3"/>
      <c r="D6" s="3">
        <f>SUM(D4:D5)</f>
        <v>5000000</v>
      </c>
      <c r="E6" s="18" t="s">
        <v>1</v>
      </c>
      <c r="F6" s="3">
        <f>SUM(F4:F5)</f>
        <v>0</v>
      </c>
      <c r="G6" s="3"/>
      <c r="H6" s="3">
        <f>SUM(H4:H5)</f>
        <v>15000000</v>
      </c>
      <c r="I6" s="17"/>
    </row>
    <row r="7" spans="1:9" x14ac:dyDescent="0.25">
      <c r="A7" s="15"/>
      <c r="B7" s="12"/>
      <c r="C7" s="12"/>
      <c r="D7" s="13"/>
      <c r="E7" s="14" t="s">
        <v>1</v>
      </c>
      <c r="F7" s="13"/>
      <c r="G7" s="14"/>
      <c r="H7" s="13"/>
    </row>
    <row r="8" spans="1:9" s="19" customFormat="1" x14ac:dyDescent="0.25">
      <c r="A8" s="16">
        <v>2</v>
      </c>
      <c r="B8" s="3">
        <v>-1000000</v>
      </c>
      <c r="C8" s="3"/>
      <c r="D8" s="17">
        <v>1000000</v>
      </c>
      <c r="E8" s="18" t="s">
        <v>1</v>
      </c>
      <c r="F8" s="17"/>
      <c r="G8" s="18"/>
      <c r="H8" s="17"/>
    </row>
    <row r="9" spans="1:9" x14ac:dyDescent="0.25">
      <c r="A9" s="19"/>
      <c r="B9" s="3">
        <f>SUM(B6:B8)</f>
        <v>9000000</v>
      </c>
      <c r="D9" s="3">
        <f t="shared" ref="D9:H9" si="0">SUM(D6:D8)</f>
        <v>6000000</v>
      </c>
      <c r="E9" s="18" t="s">
        <v>1</v>
      </c>
      <c r="F9" s="3">
        <f t="shared" si="0"/>
        <v>0</v>
      </c>
      <c r="G9" s="3"/>
      <c r="H9" s="3">
        <f t="shared" si="0"/>
        <v>15000000</v>
      </c>
    </row>
    <row r="10" spans="1:9" x14ac:dyDescent="0.25">
      <c r="A10" s="15"/>
      <c r="B10" s="12"/>
      <c r="C10" s="12"/>
      <c r="D10" s="13"/>
      <c r="E10" s="14" t="s">
        <v>1</v>
      </c>
      <c r="F10" s="13"/>
      <c r="G10" s="14"/>
      <c r="H10" s="13"/>
    </row>
    <row r="11" spans="1:9" s="19" customFormat="1" x14ac:dyDescent="0.25">
      <c r="A11" s="16">
        <v>5</v>
      </c>
      <c r="B11" s="3"/>
      <c r="C11" s="3"/>
      <c r="D11" s="17">
        <v>2500000</v>
      </c>
      <c r="E11" s="18" t="s">
        <v>1</v>
      </c>
      <c r="F11" s="17">
        <v>2500000</v>
      </c>
      <c r="G11" s="18"/>
      <c r="H11" s="17"/>
    </row>
    <row r="12" spans="1:9" s="19" customFormat="1" x14ac:dyDescent="0.25">
      <c r="B12" s="3">
        <f>SUM(B9:B11)</f>
        <v>9000000</v>
      </c>
      <c r="C12" s="3"/>
      <c r="D12" s="3">
        <f t="shared" ref="D12:H12" si="1">SUM(D9:D11)</f>
        <v>8500000</v>
      </c>
      <c r="E12" s="18" t="s">
        <v>1</v>
      </c>
      <c r="F12" s="3">
        <f t="shared" si="1"/>
        <v>2500000</v>
      </c>
      <c r="G12" s="3"/>
      <c r="H12" s="3">
        <f t="shared" si="1"/>
        <v>15000000</v>
      </c>
    </row>
    <row r="13" spans="1:9" x14ac:dyDescent="0.25">
      <c r="A13" s="15"/>
      <c r="B13" s="12"/>
      <c r="C13" s="12"/>
      <c r="D13" s="12"/>
      <c r="E13" s="14"/>
      <c r="F13" s="12"/>
      <c r="G13" s="12"/>
      <c r="H13" s="12"/>
    </row>
    <row r="14" spans="1:9" s="19" customFormat="1" x14ac:dyDescent="0.25">
      <c r="A14" s="16">
        <v>10</v>
      </c>
      <c r="B14" s="3"/>
      <c r="C14" s="3">
        <v>15000000</v>
      </c>
      <c r="D14" s="20"/>
      <c r="E14" s="18"/>
      <c r="F14" s="17"/>
      <c r="G14" s="18"/>
      <c r="H14" s="17">
        <v>15000000</v>
      </c>
    </row>
    <row r="15" spans="1:9" s="19" customFormat="1" x14ac:dyDescent="0.25">
      <c r="B15" s="3">
        <f>SUM(B12:B14)</f>
        <v>9000000</v>
      </c>
      <c r="C15" s="3">
        <f t="shared" ref="C15:D15" si="2">SUM(C12:C14)</f>
        <v>15000000</v>
      </c>
      <c r="D15" s="3">
        <f t="shared" si="2"/>
        <v>8500000</v>
      </c>
      <c r="E15" s="18"/>
      <c r="F15" s="3">
        <f>SUM(F12:F14)</f>
        <v>2500000</v>
      </c>
      <c r="G15" s="18"/>
      <c r="H15" s="3">
        <f>SUM(H12:H14)</f>
        <v>30000000</v>
      </c>
    </row>
    <row r="16" spans="1:9" x14ac:dyDescent="0.25">
      <c r="A16" s="15"/>
      <c r="B16" s="12"/>
      <c r="C16" s="12"/>
      <c r="D16" s="13"/>
      <c r="E16" s="14"/>
      <c r="F16" s="13"/>
      <c r="G16" s="14"/>
      <c r="H16" s="13"/>
    </row>
    <row r="17" spans="1:8" s="19" customFormat="1" x14ac:dyDescent="0.25">
      <c r="A17" s="16">
        <v>15</v>
      </c>
      <c r="B17" s="3">
        <v>15000000</v>
      </c>
      <c r="C17" s="3">
        <f>-C14</f>
        <v>-15000000</v>
      </c>
      <c r="D17" s="17"/>
      <c r="E17" s="18"/>
      <c r="F17" s="17"/>
      <c r="G17" s="18"/>
      <c r="H17" s="17"/>
    </row>
    <row r="18" spans="1:8" s="19" customFormat="1" x14ac:dyDescent="0.25">
      <c r="B18" s="3">
        <f>SUM(B15:B17)</f>
        <v>24000000</v>
      </c>
      <c r="C18" s="3">
        <f t="shared" ref="C18:D18" si="3">SUM(C15:C17)</f>
        <v>0</v>
      </c>
      <c r="D18" s="3">
        <f t="shared" si="3"/>
        <v>8500000</v>
      </c>
      <c r="E18" s="18"/>
      <c r="F18" s="3">
        <f>SUM(F15:F17)</f>
        <v>2500000</v>
      </c>
      <c r="G18" s="18"/>
      <c r="H18" s="3">
        <f>SUM(H15:H17)</f>
        <v>30000000</v>
      </c>
    </row>
    <row r="19" spans="1:8" x14ac:dyDescent="0.25">
      <c r="A19" s="15"/>
      <c r="B19" s="12"/>
      <c r="C19" s="12"/>
      <c r="D19" s="13"/>
      <c r="E19" s="14"/>
      <c r="F19" s="13"/>
      <c r="G19" s="14"/>
      <c r="H19" s="13"/>
    </row>
    <row r="20" spans="1:8" s="19" customFormat="1" x14ac:dyDescent="0.25">
      <c r="A20" s="16">
        <v>15</v>
      </c>
      <c r="B20" s="3">
        <v>-1500000</v>
      </c>
      <c r="C20" s="3"/>
      <c r="D20" s="17"/>
      <c r="E20" s="18"/>
      <c r="F20" s="17"/>
      <c r="G20" s="18"/>
      <c r="H20" s="17">
        <f>B20</f>
        <v>-1500000</v>
      </c>
    </row>
    <row r="21" spans="1:8" s="19" customFormat="1" x14ac:dyDescent="0.25">
      <c r="B21" s="3">
        <f>SUM(B18:B20)</f>
        <v>22500000</v>
      </c>
      <c r="C21" s="3">
        <f t="shared" ref="C21:D21" si="4">SUM(C18:C20)</f>
        <v>0</v>
      </c>
      <c r="D21" s="3">
        <f t="shared" si="4"/>
        <v>8500000</v>
      </c>
      <c r="E21" s="18"/>
      <c r="F21" s="3">
        <f t="shared" ref="F21:H21" si="5">SUM(F18:F20)</f>
        <v>2500000</v>
      </c>
      <c r="G21" s="3">
        <f t="shared" si="5"/>
        <v>0</v>
      </c>
      <c r="H21" s="3">
        <f t="shared" si="5"/>
        <v>28500000</v>
      </c>
    </row>
    <row r="22" spans="1:8" x14ac:dyDescent="0.25">
      <c r="A22" s="15"/>
      <c r="B22" s="12"/>
      <c r="C22" s="12"/>
      <c r="D22" s="13"/>
      <c r="E22" s="14"/>
      <c r="F22" s="13"/>
      <c r="G22" s="14"/>
      <c r="H22" s="13"/>
    </row>
    <row r="23" spans="1:8" x14ac:dyDescent="0.25">
      <c r="A23" s="16">
        <v>30</v>
      </c>
      <c r="D23" s="17"/>
      <c r="E23" s="18"/>
      <c r="F23" s="17">
        <v>2500000</v>
      </c>
      <c r="G23" s="18"/>
      <c r="H23" s="17">
        <f>-F23</f>
        <v>-2500000</v>
      </c>
    </row>
    <row r="24" spans="1:8" x14ac:dyDescent="0.25">
      <c r="A24" s="19"/>
      <c r="B24" s="3">
        <f>SUM(B21:B23)</f>
        <v>22500000</v>
      </c>
      <c r="C24" s="3">
        <f t="shared" ref="C24:D24" si="6">SUM(C21:C23)</f>
        <v>0</v>
      </c>
      <c r="D24" s="3">
        <f t="shared" si="6"/>
        <v>8500000</v>
      </c>
      <c r="E24" s="18"/>
      <c r="F24" s="3">
        <f>SUM(F21:F23)</f>
        <v>5000000</v>
      </c>
      <c r="G24" s="18"/>
      <c r="H24" s="3">
        <f>SUM(H21:H23)</f>
        <v>26000000</v>
      </c>
    </row>
    <row r="25" spans="1:8" x14ac:dyDescent="0.25">
      <c r="A25" s="15"/>
      <c r="B25" s="12"/>
      <c r="C25" s="12"/>
      <c r="D25" s="13"/>
      <c r="E25" s="14"/>
      <c r="F25" s="13"/>
      <c r="G25" s="14"/>
      <c r="H25" s="13"/>
    </row>
    <row r="26" spans="1:8" x14ac:dyDescent="0.25">
      <c r="A26" s="16">
        <v>31</v>
      </c>
      <c r="B26" s="3">
        <v>-1000000</v>
      </c>
      <c r="D26" s="17"/>
      <c r="E26" s="18"/>
      <c r="F26" s="17"/>
      <c r="G26" s="18"/>
      <c r="H26" s="17">
        <f>B26</f>
        <v>-1000000</v>
      </c>
    </row>
    <row r="27" spans="1:8" x14ac:dyDescent="0.25">
      <c r="A27" s="19"/>
      <c r="B27" s="3">
        <f>SUM(B24:B26)</f>
        <v>21500000</v>
      </c>
      <c r="C27" s="3">
        <f t="shared" ref="C27:D27" si="7">SUM(C24:C26)</f>
        <v>0</v>
      </c>
      <c r="D27" s="3">
        <f t="shared" si="7"/>
        <v>8500000</v>
      </c>
      <c r="E27" s="18"/>
      <c r="F27" s="3">
        <f t="shared" ref="F27:H27" si="8">SUM(F24:F26)</f>
        <v>5000000</v>
      </c>
      <c r="G27" s="3">
        <f t="shared" si="8"/>
        <v>0</v>
      </c>
      <c r="H27" s="3">
        <f t="shared" si="8"/>
        <v>25000000</v>
      </c>
    </row>
    <row r="28" spans="1:8" x14ac:dyDescent="0.25">
      <c r="A28" s="19"/>
      <c r="D28" s="20">
        <f>D27+C27+B27</f>
        <v>30000000</v>
      </c>
      <c r="E28" s="18"/>
      <c r="F28" s="17"/>
      <c r="G28" s="18"/>
      <c r="H28" s="20">
        <f>H27+F27</f>
        <v>30000000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zoomScale="110" zoomScaleNormal="110" workbookViewId="0">
      <selection activeCell="C16" sqref="C16"/>
    </sheetView>
  </sheetViews>
  <sheetFormatPr defaultRowHeight="15" x14ac:dyDescent="0.25"/>
  <cols>
    <col min="1" max="1" width="12.42578125" customWidth="1"/>
    <col min="2" max="2" width="12.85546875" style="3" customWidth="1"/>
    <col min="3" max="4" width="15.140625" style="1" customWidth="1"/>
    <col min="5" max="5" width="5.28515625" style="2" customWidth="1"/>
    <col min="6" max="6" width="16.140625" style="1" customWidth="1"/>
    <col min="7" max="7" width="14.28515625" style="1" customWidth="1"/>
    <col min="8" max="8" width="13.5703125" customWidth="1"/>
  </cols>
  <sheetData>
    <row r="1" spans="1:8" x14ac:dyDescent="0.25">
      <c r="A1" s="98" t="s">
        <v>27</v>
      </c>
      <c r="B1" s="100" t="s">
        <v>0</v>
      </c>
      <c r="C1" s="101"/>
      <c r="D1" s="102"/>
      <c r="E1" s="103" t="s">
        <v>1</v>
      </c>
      <c r="F1" s="104" t="s">
        <v>2</v>
      </c>
      <c r="G1" s="103" t="s">
        <v>4</v>
      </c>
      <c r="H1" s="25"/>
    </row>
    <row r="2" spans="1:8" x14ac:dyDescent="0.25">
      <c r="A2" s="99"/>
      <c r="B2" s="78" t="s">
        <v>5</v>
      </c>
      <c r="C2" s="79" t="s">
        <v>15</v>
      </c>
      <c r="D2" s="79" t="s">
        <v>7</v>
      </c>
      <c r="E2" s="99"/>
      <c r="F2" s="105" t="s">
        <v>11</v>
      </c>
      <c r="G2" s="99"/>
      <c r="H2" s="9"/>
    </row>
    <row r="3" spans="1:8" x14ac:dyDescent="0.25">
      <c r="A3" s="80"/>
      <c r="B3" s="81"/>
      <c r="C3" s="82"/>
      <c r="D3" s="82"/>
      <c r="E3" s="83"/>
      <c r="F3" s="82"/>
      <c r="G3" s="82"/>
    </row>
    <row r="4" spans="1:8" s="22" customFormat="1" x14ac:dyDescent="0.25">
      <c r="A4" s="106">
        <v>33</v>
      </c>
      <c r="B4" s="84">
        <v>36000000</v>
      </c>
      <c r="C4" s="85">
        <v>20000000</v>
      </c>
      <c r="D4" s="85"/>
      <c r="E4" s="86"/>
      <c r="F4" s="85"/>
      <c r="G4" s="85">
        <v>56000000</v>
      </c>
    </row>
    <row r="5" spans="1:8" s="22" customFormat="1" x14ac:dyDescent="0.25">
      <c r="A5" s="107" t="s">
        <v>26</v>
      </c>
      <c r="B5" s="84">
        <f>SUM(B4:B4)</f>
        <v>36000000</v>
      </c>
      <c r="C5" s="84">
        <f>SUM(C4:C4)</f>
        <v>20000000</v>
      </c>
      <c r="D5" s="84"/>
      <c r="E5" s="86" t="s">
        <v>1</v>
      </c>
      <c r="F5" s="84">
        <f>SUM(F4:F4)</f>
        <v>0</v>
      </c>
      <c r="G5" s="84">
        <f>SUM(G4:G4)</f>
        <v>56000000</v>
      </c>
      <c r="H5" s="28"/>
    </row>
    <row r="6" spans="1:8" s="22" customFormat="1" x14ac:dyDescent="0.25">
      <c r="A6" s="108"/>
      <c r="B6" s="92"/>
      <c r="C6" s="93"/>
      <c r="D6" s="93"/>
      <c r="E6" s="94"/>
      <c r="F6" s="93"/>
      <c r="G6" s="93"/>
    </row>
    <row r="7" spans="1:8" s="22" customFormat="1" x14ac:dyDescent="0.25">
      <c r="A7" s="109">
        <v>34</v>
      </c>
      <c r="B7" s="81">
        <v>-10000000</v>
      </c>
      <c r="C7" s="87">
        <v>16000000</v>
      </c>
      <c r="D7" s="87"/>
      <c r="E7" s="88"/>
      <c r="F7" s="87">
        <v>6000000</v>
      </c>
      <c r="G7" s="87"/>
    </row>
    <row r="8" spans="1:8" s="22" customFormat="1" x14ac:dyDescent="0.25">
      <c r="A8" s="107" t="s">
        <v>26</v>
      </c>
      <c r="B8" s="81">
        <f>SUM(B5:B7)</f>
        <v>26000000</v>
      </c>
      <c r="C8" s="81">
        <f t="shared" ref="C8:G8" si="0">SUM(C5:C7)</f>
        <v>36000000</v>
      </c>
      <c r="D8" s="81"/>
      <c r="E8" s="88" t="s">
        <v>1</v>
      </c>
      <c r="F8" s="81">
        <f t="shared" si="0"/>
        <v>6000000</v>
      </c>
      <c r="G8" s="81">
        <f t="shared" si="0"/>
        <v>56000000</v>
      </c>
    </row>
    <row r="9" spans="1:8" s="22" customFormat="1" x14ac:dyDescent="0.25">
      <c r="A9" s="110"/>
      <c r="B9" s="95"/>
      <c r="C9" s="96"/>
      <c r="D9" s="96"/>
      <c r="E9" s="97"/>
      <c r="F9" s="96"/>
      <c r="G9" s="96"/>
    </row>
    <row r="10" spans="1:8" s="22" customFormat="1" x14ac:dyDescent="0.25">
      <c r="A10" s="109">
        <v>28</v>
      </c>
      <c r="B10" s="81">
        <v>6000000</v>
      </c>
      <c r="C10" s="87"/>
      <c r="D10" s="87"/>
      <c r="E10" s="88"/>
      <c r="F10" s="87"/>
      <c r="G10" s="81">
        <v>6000000</v>
      </c>
    </row>
    <row r="11" spans="1:8" s="22" customFormat="1" x14ac:dyDescent="0.25">
      <c r="A11" s="107" t="s">
        <v>26</v>
      </c>
      <c r="B11" s="81">
        <f>SUM(B8:B10)</f>
        <v>32000000</v>
      </c>
      <c r="C11" s="81">
        <f t="shared" ref="C11:G11" si="1">SUM(C8:C10)</f>
        <v>36000000</v>
      </c>
      <c r="D11" s="81"/>
      <c r="E11" s="88" t="s">
        <v>1</v>
      </c>
      <c r="F11" s="81">
        <f t="shared" si="1"/>
        <v>6000000</v>
      </c>
      <c r="G11" s="81">
        <f t="shared" si="1"/>
        <v>62000000</v>
      </c>
    </row>
    <row r="12" spans="1:8" s="15" customFormat="1" x14ac:dyDescent="0.25">
      <c r="A12" s="110"/>
      <c r="B12" s="95"/>
      <c r="C12" s="95"/>
      <c r="D12" s="95"/>
      <c r="E12" s="97"/>
      <c r="F12" s="95"/>
      <c r="G12" s="95"/>
    </row>
    <row r="13" spans="1:8" s="22" customFormat="1" x14ac:dyDescent="0.25">
      <c r="A13" s="109">
        <v>28</v>
      </c>
      <c r="B13" s="81">
        <v>-1500000</v>
      </c>
      <c r="C13" s="90"/>
      <c r="D13" s="90"/>
      <c r="E13" s="88"/>
      <c r="F13" s="87"/>
      <c r="G13" s="81">
        <v>-1500000</v>
      </c>
    </row>
    <row r="14" spans="1:8" s="22" customFormat="1" x14ac:dyDescent="0.25">
      <c r="A14" s="107" t="s">
        <v>26</v>
      </c>
      <c r="B14" s="81">
        <f>SUM(B11:B13)</f>
        <v>30500000</v>
      </c>
      <c r="C14" s="81">
        <f t="shared" ref="C14" si="2">SUM(C11:C13)</f>
        <v>36000000</v>
      </c>
      <c r="D14" s="81"/>
      <c r="E14" s="88" t="s">
        <v>1</v>
      </c>
      <c r="F14" s="81">
        <f>SUM(F11:F13)</f>
        <v>6000000</v>
      </c>
      <c r="G14" s="81">
        <f>SUM(G11:G13)</f>
        <v>60500000</v>
      </c>
    </row>
    <row r="15" spans="1:8" s="15" customFormat="1" x14ac:dyDescent="0.25">
      <c r="A15" s="110"/>
      <c r="B15" s="95"/>
      <c r="C15" s="96"/>
      <c r="D15" s="96"/>
      <c r="E15" s="97"/>
      <c r="F15" s="96"/>
      <c r="G15" s="96"/>
    </row>
    <row r="16" spans="1:8" s="22" customFormat="1" x14ac:dyDescent="0.25">
      <c r="A16" s="109">
        <v>28</v>
      </c>
      <c r="B16" s="81"/>
      <c r="C16" s="87"/>
      <c r="D16" s="87">
        <v>1000000</v>
      </c>
      <c r="E16" s="88"/>
      <c r="F16" s="87"/>
      <c r="G16" s="87">
        <v>1000000</v>
      </c>
    </row>
    <row r="17" spans="1:7" s="22" customFormat="1" x14ac:dyDescent="0.25">
      <c r="A17" s="107" t="s">
        <v>26</v>
      </c>
      <c r="B17" s="81">
        <f>SUM(B14:B16)</f>
        <v>30500000</v>
      </c>
      <c r="C17" s="81">
        <f t="shared" ref="C17:D17" si="3">SUM(C14:C16)</f>
        <v>36000000</v>
      </c>
      <c r="D17" s="81">
        <f t="shared" si="3"/>
        <v>1000000</v>
      </c>
      <c r="E17" s="88" t="s">
        <v>1</v>
      </c>
      <c r="F17" s="81">
        <f>SUM(F14:F16)</f>
        <v>6000000</v>
      </c>
      <c r="G17" s="81">
        <f>SUM(G14:G16)</f>
        <v>61500000</v>
      </c>
    </row>
    <row r="18" spans="1:7" s="15" customFormat="1" x14ac:dyDescent="0.25">
      <c r="A18" s="110"/>
      <c r="B18" s="95"/>
      <c r="C18" s="96"/>
      <c r="D18" s="96"/>
      <c r="E18" s="97"/>
      <c r="F18" s="96"/>
      <c r="G18" s="96"/>
    </row>
    <row r="19" spans="1:7" s="22" customFormat="1" x14ac:dyDescent="0.25">
      <c r="A19" s="109">
        <v>28</v>
      </c>
      <c r="B19" s="81">
        <v>-1700000</v>
      </c>
      <c r="C19" s="87"/>
      <c r="D19" s="87"/>
      <c r="E19" s="88"/>
      <c r="F19" s="89"/>
      <c r="G19" s="81">
        <v>-1700000</v>
      </c>
    </row>
    <row r="20" spans="1:7" s="74" customFormat="1" x14ac:dyDescent="0.25">
      <c r="A20" s="107" t="s">
        <v>26</v>
      </c>
      <c r="B20" s="91">
        <f>SUM(B17:B19)</f>
        <v>28800000</v>
      </c>
      <c r="C20" s="91">
        <f t="shared" ref="C20:D20" si="4">SUM(C17:C19)</f>
        <v>36000000</v>
      </c>
      <c r="D20" s="91">
        <f t="shared" si="4"/>
        <v>1000000</v>
      </c>
      <c r="E20" s="88" t="s">
        <v>1</v>
      </c>
      <c r="F20" s="91">
        <f t="shared" ref="F20" si="5">SUM(F17:F19)</f>
        <v>6000000</v>
      </c>
      <c r="G20" s="91">
        <f>SUM(G17:G19)</f>
        <v>59800000</v>
      </c>
    </row>
    <row r="21" spans="1:7" s="22" customFormat="1" x14ac:dyDescent="0.25">
      <c r="A21" s="111" t="s">
        <v>28</v>
      </c>
      <c r="B21" s="81"/>
      <c r="C21" s="87"/>
      <c r="D21" s="90">
        <f>SUM(B20:D20)</f>
        <v>65800000</v>
      </c>
      <c r="E21" s="88" t="s">
        <v>1</v>
      </c>
      <c r="F21" s="87"/>
      <c r="G21" s="90">
        <f>SUM(F20:G20)</f>
        <v>65800000</v>
      </c>
    </row>
    <row r="22" spans="1:7" s="15" customFormat="1" x14ac:dyDescent="0.25">
      <c r="A22" s="31"/>
      <c r="B22" s="12"/>
      <c r="C22" s="13"/>
      <c r="D22" s="13"/>
      <c r="E22" s="14"/>
      <c r="F22" s="13"/>
      <c r="G22" s="13"/>
    </row>
    <row r="23" spans="1:7" s="15" customFormat="1" x14ac:dyDescent="0.25">
      <c r="B23" s="12"/>
      <c r="C23" s="12"/>
      <c r="D23" s="12"/>
      <c r="E23" s="14"/>
      <c r="F23" s="12"/>
      <c r="G23" s="12"/>
    </row>
    <row r="24" spans="1:7" s="15" customFormat="1" x14ac:dyDescent="0.25">
      <c r="B24" s="12"/>
      <c r="C24" s="13"/>
      <c r="D24" s="13"/>
      <c r="E24" s="14"/>
      <c r="F24" s="13"/>
      <c r="G24" s="13"/>
    </row>
    <row r="25" spans="1:7" s="15" customFormat="1" x14ac:dyDescent="0.25">
      <c r="A25" s="31">
        <v>31</v>
      </c>
      <c r="B25" s="12">
        <v>-1000000</v>
      </c>
      <c r="C25" s="13"/>
      <c r="D25" s="13"/>
      <c r="E25" s="14"/>
      <c r="F25" s="13"/>
      <c r="G25" s="13">
        <f>B25</f>
        <v>-1000000</v>
      </c>
    </row>
    <row r="26" spans="1:7" s="15" customFormat="1" x14ac:dyDescent="0.25">
      <c r="B26" s="12">
        <f>SUM(B23:B25)</f>
        <v>-1000000</v>
      </c>
      <c r="C26" s="12">
        <f t="shared" ref="C26" si="6">SUM(C23:C25)</f>
        <v>0</v>
      </c>
      <c r="D26" s="12"/>
      <c r="E26" s="14"/>
      <c r="F26" s="12">
        <f t="shared" ref="F26:G26" si="7">SUM(F23:F25)</f>
        <v>0</v>
      </c>
      <c r="G26" s="12">
        <f t="shared" si="7"/>
        <v>-1000000</v>
      </c>
    </row>
    <row r="27" spans="1:7" x14ac:dyDescent="0.25">
      <c r="A27" s="19"/>
      <c r="C27" s="20"/>
      <c r="D27" s="20"/>
      <c r="E27" s="18"/>
      <c r="F27" s="17"/>
      <c r="G27" s="20"/>
    </row>
  </sheetData>
  <mergeCells count="4">
    <mergeCell ref="A1:A2"/>
    <mergeCell ref="B1:D1"/>
    <mergeCell ref="G1:G2"/>
    <mergeCell ref="E1:E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zoomScaleNormal="100" workbookViewId="0">
      <selection activeCell="D5" sqref="D5"/>
    </sheetView>
  </sheetViews>
  <sheetFormatPr defaultRowHeight="15" x14ac:dyDescent="0.25"/>
  <cols>
    <col min="1" max="1" width="14.7109375" style="147" customWidth="1"/>
    <col min="2" max="2" width="15.28515625" style="71" customWidth="1"/>
    <col min="3" max="3" width="12.85546875" style="71" customWidth="1"/>
    <col min="4" max="4" width="14.140625" style="133" customWidth="1"/>
    <col min="5" max="5" width="12.7109375" style="133" customWidth="1"/>
    <col min="6" max="6" width="4.28515625" style="134" customWidth="1"/>
    <col min="7" max="7" width="14.140625" style="133" customWidth="1"/>
    <col min="8" max="8" width="14.7109375" style="133" customWidth="1"/>
    <col min="9" max="9" width="15.7109375" style="133" customWidth="1"/>
    <col min="10" max="10" width="13.5703125" style="75" customWidth="1"/>
    <col min="11" max="16384" width="9.140625" style="75"/>
  </cols>
  <sheetData>
    <row r="1" spans="1:10" x14ac:dyDescent="0.25">
      <c r="A1" s="115" t="s">
        <v>27</v>
      </c>
      <c r="B1" s="116" t="s">
        <v>0</v>
      </c>
      <c r="C1" s="116"/>
      <c r="D1" s="116"/>
      <c r="E1" s="117"/>
      <c r="F1" s="117" t="s">
        <v>1</v>
      </c>
      <c r="G1" s="116" t="s">
        <v>29</v>
      </c>
      <c r="H1" s="116"/>
      <c r="I1" s="117" t="s">
        <v>4</v>
      </c>
      <c r="J1" s="118" t="s">
        <v>9</v>
      </c>
    </row>
    <row r="2" spans="1:10" x14ac:dyDescent="0.25">
      <c r="A2" s="119"/>
      <c r="B2" s="120" t="s">
        <v>5</v>
      </c>
      <c r="C2" s="120" t="s">
        <v>17</v>
      </c>
      <c r="D2" s="121" t="s">
        <v>15</v>
      </c>
      <c r="E2" s="121" t="s">
        <v>7</v>
      </c>
      <c r="F2" s="117"/>
      <c r="G2" s="122" t="s">
        <v>21</v>
      </c>
      <c r="H2" s="122" t="s">
        <v>20</v>
      </c>
      <c r="I2" s="122"/>
      <c r="J2" s="123"/>
    </row>
    <row r="3" spans="1:10" s="76" customFormat="1" x14ac:dyDescent="0.25">
      <c r="A3" s="142">
        <v>275</v>
      </c>
      <c r="B3" s="113">
        <v>200000000</v>
      </c>
      <c r="C3" s="113"/>
      <c r="D3" s="124"/>
      <c r="E3" s="124"/>
      <c r="F3" s="114"/>
      <c r="G3" s="124"/>
      <c r="H3" s="124"/>
      <c r="I3" s="124">
        <f>B3</f>
        <v>200000000</v>
      </c>
    </row>
    <row r="4" spans="1:10" s="76" customFormat="1" x14ac:dyDescent="0.25">
      <c r="A4" s="143" t="s">
        <v>26</v>
      </c>
      <c r="B4" s="113">
        <f>SUM(B3:B3)</f>
        <v>200000000</v>
      </c>
      <c r="C4" s="113"/>
      <c r="D4" s="113">
        <f>SUM(D3:D3)</f>
        <v>0</v>
      </c>
      <c r="E4" s="113"/>
      <c r="F4" s="114" t="s">
        <v>1</v>
      </c>
      <c r="G4" s="113">
        <f>SUM(G3:G3)</f>
        <v>0</v>
      </c>
      <c r="H4" s="113"/>
      <c r="I4" s="113">
        <f>SUM(I3:I3)</f>
        <v>200000000</v>
      </c>
      <c r="J4" s="72"/>
    </row>
    <row r="5" spans="1:10" s="67" customFormat="1" ht="15.75" customHeight="1" x14ac:dyDescent="0.25">
      <c r="A5" s="110"/>
      <c r="B5" s="95"/>
      <c r="C5" s="95"/>
      <c r="D5" s="96"/>
      <c r="E5" s="96"/>
      <c r="F5" s="97"/>
      <c r="G5" s="96"/>
      <c r="H5" s="96"/>
      <c r="I5" s="96"/>
    </row>
    <row r="6" spans="1:10" s="76" customFormat="1" x14ac:dyDescent="0.25">
      <c r="A6" s="142">
        <v>277</v>
      </c>
      <c r="B6" s="113">
        <v>-20000000</v>
      </c>
      <c r="C6" s="113"/>
      <c r="D6" s="124">
        <v>20000000</v>
      </c>
      <c r="E6" s="124"/>
      <c r="F6" s="114"/>
      <c r="G6" s="124"/>
      <c r="H6" s="124"/>
      <c r="I6" s="124"/>
    </row>
    <row r="7" spans="1:10" s="76" customFormat="1" x14ac:dyDescent="0.25">
      <c r="A7" s="143" t="s">
        <v>26</v>
      </c>
      <c r="B7" s="113">
        <f>SUM(B4:B6)</f>
        <v>180000000</v>
      </c>
      <c r="C7" s="113"/>
      <c r="D7" s="113">
        <f t="shared" ref="D7:I7" si="0">SUM(D4:D6)</f>
        <v>20000000</v>
      </c>
      <c r="E7" s="113"/>
      <c r="F7" s="114"/>
      <c r="G7" s="113">
        <f t="shared" si="0"/>
        <v>0</v>
      </c>
      <c r="H7" s="113"/>
      <c r="I7" s="113">
        <f t="shared" si="0"/>
        <v>200000000</v>
      </c>
    </row>
    <row r="8" spans="1:10" s="67" customFormat="1" x14ac:dyDescent="0.25">
      <c r="A8" s="110"/>
      <c r="B8" s="95"/>
      <c r="C8" s="95"/>
      <c r="D8" s="96"/>
      <c r="E8" s="96"/>
      <c r="F8" s="97" t="s">
        <v>1</v>
      </c>
      <c r="G8" s="96"/>
      <c r="H8" s="96"/>
      <c r="I8" s="96"/>
    </row>
    <row r="9" spans="1:10" s="76" customFormat="1" x14ac:dyDescent="0.25">
      <c r="A9" s="142">
        <v>279</v>
      </c>
      <c r="B9" s="113">
        <f>-C9</f>
        <v>-3000000</v>
      </c>
      <c r="C9" s="113">
        <v>3000000</v>
      </c>
      <c r="D9" s="124"/>
      <c r="E9" s="124"/>
      <c r="F9" s="114" t="s">
        <v>1</v>
      </c>
      <c r="G9" s="124"/>
      <c r="H9" s="124"/>
      <c r="I9" s="113"/>
    </row>
    <row r="10" spans="1:10" s="76" customFormat="1" x14ac:dyDescent="0.25">
      <c r="A10" s="143" t="s">
        <v>26</v>
      </c>
      <c r="B10" s="113">
        <f>SUM(B7:B9)</f>
        <v>177000000</v>
      </c>
      <c r="C10" s="113">
        <f>SUM(C7:C9)</f>
        <v>3000000</v>
      </c>
      <c r="D10" s="113">
        <f t="shared" ref="D10:I10" si="1">SUM(D7:D9)</f>
        <v>20000000</v>
      </c>
      <c r="E10" s="113"/>
      <c r="F10" s="114" t="s">
        <v>1</v>
      </c>
      <c r="G10" s="113">
        <f t="shared" si="1"/>
        <v>0</v>
      </c>
      <c r="H10" s="113"/>
      <c r="I10" s="113">
        <f t="shared" si="1"/>
        <v>200000000</v>
      </c>
    </row>
    <row r="11" spans="1:10" s="67" customFormat="1" x14ac:dyDescent="0.25">
      <c r="A11" s="110"/>
      <c r="B11" s="95"/>
      <c r="C11" s="95"/>
      <c r="D11" s="95"/>
      <c r="E11" s="95"/>
      <c r="F11" s="97"/>
      <c r="G11" s="95"/>
      <c r="H11" s="95"/>
      <c r="I11" s="95"/>
    </row>
    <row r="12" spans="1:10" s="76" customFormat="1" x14ac:dyDescent="0.25">
      <c r="A12" s="142">
        <v>289</v>
      </c>
      <c r="B12" s="113"/>
      <c r="C12" s="113"/>
      <c r="D12" s="124">
        <v>100000000</v>
      </c>
      <c r="E12" s="125"/>
      <c r="F12" s="114"/>
      <c r="G12" s="124">
        <v>100000000</v>
      </c>
      <c r="H12" s="112"/>
      <c r="I12" s="113"/>
    </row>
    <row r="13" spans="1:10" s="76" customFormat="1" x14ac:dyDescent="0.25">
      <c r="A13" s="143" t="s">
        <v>26</v>
      </c>
      <c r="B13" s="113">
        <f>SUM(B10:B12)</f>
        <v>177000000</v>
      </c>
      <c r="C13" s="113">
        <f>SUM(C10:C12)</f>
        <v>3000000</v>
      </c>
      <c r="D13" s="113">
        <f t="shared" ref="D13" si="2">SUM(D10:D12)</f>
        <v>120000000</v>
      </c>
      <c r="E13" s="113"/>
      <c r="F13" s="114" t="s">
        <v>1</v>
      </c>
      <c r="G13" s="113">
        <f>SUM(G10:G12)</f>
        <v>100000000</v>
      </c>
      <c r="H13" s="113">
        <f>SUM(H10:H12)</f>
        <v>0</v>
      </c>
      <c r="I13" s="113">
        <f>SUM(I10:I12)</f>
        <v>200000000</v>
      </c>
    </row>
    <row r="14" spans="1:10" s="67" customFormat="1" x14ac:dyDescent="0.25">
      <c r="A14" s="110"/>
      <c r="B14" s="95"/>
      <c r="C14" s="95"/>
      <c r="D14" s="96"/>
      <c r="E14" s="96"/>
      <c r="F14" s="97"/>
      <c r="G14" s="96"/>
      <c r="H14" s="96"/>
      <c r="I14" s="96"/>
    </row>
    <row r="15" spans="1:10" s="76" customFormat="1" x14ac:dyDescent="0.25">
      <c r="A15" s="142">
        <v>294</v>
      </c>
      <c r="B15" s="124">
        <v>100000000</v>
      </c>
      <c r="C15" s="113"/>
      <c r="D15" s="124"/>
      <c r="E15" s="124"/>
      <c r="F15" s="114"/>
      <c r="G15" s="124"/>
      <c r="H15" s="124">
        <v>100000000</v>
      </c>
      <c r="I15" s="124"/>
    </row>
    <row r="16" spans="1:10" s="76" customFormat="1" x14ac:dyDescent="0.25">
      <c r="A16" s="143" t="s">
        <v>26</v>
      </c>
      <c r="B16" s="113">
        <f>SUM(B13:B15)</f>
        <v>277000000</v>
      </c>
      <c r="C16" s="113">
        <f>SUM(C13:C15)</f>
        <v>3000000</v>
      </c>
      <c r="D16" s="113">
        <f t="shared" ref="D16:E16" si="3">SUM(D13:D15)</f>
        <v>120000000</v>
      </c>
      <c r="E16" s="113">
        <f t="shared" si="3"/>
        <v>0</v>
      </c>
      <c r="F16" s="114" t="s">
        <v>1</v>
      </c>
      <c r="G16" s="113">
        <f>SUM(G13:G15)</f>
        <v>100000000</v>
      </c>
      <c r="H16" s="113">
        <f>SUM(H13:H15)</f>
        <v>100000000</v>
      </c>
      <c r="I16" s="113">
        <f>SUM(I13:I15)</f>
        <v>200000000</v>
      </c>
    </row>
    <row r="17" spans="1:10" s="67" customFormat="1" x14ac:dyDescent="0.25">
      <c r="A17" s="110"/>
      <c r="B17" s="95"/>
      <c r="C17" s="95"/>
      <c r="D17" s="96"/>
      <c r="E17" s="96"/>
      <c r="F17" s="97"/>
      <c r="G17" s="96"/>
      <c r="H17" s="96"/>
      <c r="I17" s="96"/>
    </row>
    <row r="18" spans="1:10" s="76" customFormat="1" x14ac:dyDescent="0.25">
      <c r="A18" s="142">
        <v>299</v>
      </c>
      <c r="B18" s="113">
        <v>10000000</v>
      </c>
      <c r="C18" s="113"/>
      <c r="D18" s="124"/>
      <c r="E18" s="113">
        <v>10000000</v>
      </c>
      <c r="F18" s="114"/>
      <c r="G18" s="112"/>
      <c r="H18" s="112"/>
      <c r="I18" s="113">
        <v>20000000</v>
      </c>
      <c r="J18" s="75" t="s">
        <v>22</v>
      </c>
    </row>
    <row r="19" spans="1:10" s="76" customFormat="1" x14ac:dyDescent="0.25">
      <c r="A19" s="143" t="s">
        <v>26</v>
      </c>
      <c r="B19" s="113">
        <f>SUM(B16:B18)</f>
        <v>287000000</v>
      </c>
      <c r="C19" s="113">
        <f>SUM(C16:C18)</f>
        <v>3000000</v>
      </c>
      <c r="D19" s="113">
        <f t="shared" ref="D19:E19" si="4">SUM(D16:D18)</f>
        <v>120000000</v>
      </c>
      <c r="E19" s="113">
        <f t="shared" si="4"/>
        <v>10000000</v>
      </c>
      <c r="F19" s="114" t="s">
        <v>1</v>
      </c>
      <c r="G19" s="113">
        <f t="shared" ref="G19:H19" si="5">SUM(G16:G18)</f>
        <v>100000000</v>
      </c>
      <c r="H19" s="113">
        <f t="shared" si="5"/>
        <v>100000000</v>
      </c>
      <c r="I19" s="113">
        <f>SUM(I16:I18)</f>
        <v>220000000</v>
      </c>
    </row>
    <row r="20" spans="1:10" s="67" customFormat="1" x14ac:dyDescent="0.25">
      <c r="A20" s="110"/>
      <c r="B20" s="95"/>
      <c r="C20" s="95"/>
      <c r="D20" s="96"/>
      <c r="E20" s="135"/>
      <c r="F20" s="97"/>
      <c r="G20" s="96"/>
      <c r="H20" s="96"/>
      <c r="I20" s="135"/>
    </row>
    <row r="21" spans="1:10" s="67" customFormat="1" x14ac:dyDescent="0.25">
      <c r="A21" s="142">
        <v>305</v>
      </c>
      <c r="B21" s="126">
        <v>-2000000</v>
      </c>
      <c r="C21" s="126"/>
      <c r="D21" s="127"/>
      <c r="E21" s="127"/>
      <c r="F21" s="128"/>
      <c r="G21" s="127"/>
      <c r="H21" s="127"/>
      <c r="I21" s="126">
        <f>B21</f>
        <v>-2000000</v>
      </c>
      <c r="J21" s="66" t="s">
        <v>25</v>
      </c>
    </row>
    <row r="22" spans="1:10" s="67" customFormat="1" x14ac:dyDescent="0.25">
      <c r="A22" s="143" t="s">
        <v>26</v>
      </c>
      <c r="B22" s="126">
        <f>SUM(B19:B21)</f>
        <v>285000000</v>
      </c>
      <c r="C22" s="126">
        <f t="shared" ref="C22:I22" si="6">SUM(C19:C21)</f>
        <v>3000000</v>
      </c>
      <c r="D22" s="126">
        <f t="shared" si="6"/>
        <v>120000000</v>
      </c>
      <c r="E22" s="126">
        <f t="shared" si="6"/>
        <v>10000000</v>
      </c>
      <c r="F22" s="114" t="s">
        <v>1</v>
      </c>
      <c r="G22" s="126">
        <f t="shared" si="6"/>
        <v>100000000</v>
      </c>
      <c r="H22" s="126">
        <f t="shared" si="6"/>
        <v>100000000</v>
      </c>
      <c r="I22" s="126">
        <f t="shared" si="6"/>
        <v>218000000</v>
      </c>
    </row>
    <row r="23" spans="1:10" s="67" customFormat="1" x14ac:dyDescent="0.25">
      <c r="A23" s="110"/>
      <c r="B23" s="95"/>
      <c r="C23" s="95"/>
      <c r="D23" s="96"/>
      <c r="E23" s="96"/>
      <c r="F23" s="97"/>
      <c r="G23" s="96"/>
      <c r="H23" s="96"/>
      <c r="I23" s="96"/>
    </row>
    <row r="24" spans="1:10" s="76" customFormat="1" x14ac:dyDescent="0.25">
      <c r="A24" s="142">
        <v>305</v>
      </c>
      <c r="B24" s="113">
        <v>-5500000</v>
      </c>
      <c r="C24" s="113"/>
      <c r="D24" s="124"/>
      <c r="E24" s="124"/>
      <c r="F24" s="114"/>
      <c r="G24" s="124"/>
      <c r="H24" s="124"/>
      <c r="I24" s="113">
        <f>B24</f>
        <v>-5500000</v>
      </c>
      <c r="J24" s="76" t="s">
        <v>23</v>
      </c>
    </row>
    <row r="25" spans="1:10" s="76" customFormat="1" x14ac:dyDescent="0.25">
      <c r="A25" s="143" t="s">
        <v>26</v>
      </c>
      <c r="B25" s="113">
        <f t="shared" ref="B25:H25" si="7">SUM(B22:B24)</f>
        <v>279500000</v>
      </c>
      <c r="C25" s="113">
        <f t="shared" si="7"/>
        <v>3000000</v>
      </c>
      <c r="D25" s="113">
        <f t="shared" si="7"/>
        <v>120000000</v>
      </c>
      <c r="E25" s="113">
        <f t="shared" si="7"/>
        <v>10000000</v>
      </c>
      <c r="F25" s="114" t="s">
        <v>1</v>
      </c>
      <c r="G25" s="113">
        <f t="shared" si="7"/>
        <v>100000000</v>
      </c>
      <c r="H25" s="113">
        <f t="shared" si="7"/>
        <v>100000000</v>
      </c>
      <c r="I25" s="113">
        <f t="shared" ref="I25" si="8">SUM(I22:I24)</f>
        <v>212500000</v>
      </c>
    </row>
    <row r="26" spans="1:10" s="76" customFormat="1" x14ac:dyDescent="0.25">
      <c r="A26" s="144"/>
      <c r="B26" s="136"/>
      <c r="C26" s="136"/>
      <c r="D26" s="137"/>
      <c r="E26" s="137"/>
      <c r="F26" s="138"/>
      <c r="G26" s="139"/>
      <c r="H26" s="139"/>
      <c r="I26" s="137"/>
    </row>
    <row r="27" spans="1:10" x14ac:dyDescent="0.25">
      <c r="A27" s="142">
        <v>43407</v>
      </c>
      <c r="B27" s="113">
        <v>10000000</v>
      </c>
      <c r="C27" s="113"/>
      <c r="D27" s="129"/>
      <c r="E27" s="113">
        <v>-10000000</v>
      </c>
      <c r="F27" s="130"/>
      <c r="G27" s="129"/>
      <c r="H27" s="129"/>
      <c r="I27" s="129"/>
    </row>
    <row r="28" spans="1:10" x14ac:dyDescent="0.25">
      <c r="A28" s="143" t="s">
        <v>26</v>
      </c>
      <c r="B28" s="113">
        <f>SUM(B25:B27)</f>
        <v>289500000</v>
      </c>
      <c r="C28" s="113">
        <f t="shared" ref="C28:I28" si="9">SUM(C25:C27)</f>
        <v>3000000</v>
      </c>
      <c r="D28" s="113">
        <f t="shared" si="9"/>
        <v>120000000</v>
      </c>
      <c r="E28" s="113">
        <f t="shared" si="9"/>
        <v>0</v>
      </c>
      <c r="F28" s="114" t="s">
        <v>1</v>
      </c>
      <c r="G28" s="113">
        <f t="shared" si="9"/>
        <v>100000000</v>
      </c>
      <c r="H28" s="113">
        <f t="shared" si="9"/>
        <v>100000000</v>
      </c>
      <c r="I28" s="113">
        <f t="shared" si="9"/>
        <v>212500000</v>
      </c>
    </row>
    <row r="29" spans="1:10" x14ac:dyDescent="0.25">
      <c r="A29" s="145"/>
      <c r="B29" s="136"/>
      <c r="C29" s="136"/>
      <c r="D29" s="140"/>
      <c r="E29" s="140"/>
      <c r="F29" s="141"/>
      <c r="G29" s="140"/>
      <c r="H29" s="140"/>
      <c r="I29" s="140"/>
    </row>
    <row r="30" spans="1:10" x14ac:dyDescent="0.25">
      <c r="A30" s="142">
        <v>43409</v>
      </c>
      <c r="B30" s="113">
        <v>5000000</v>
      </c>
      <c r="C30" s="113"/>
      <c r="D30" s="129"/>
      <c r="E30" s="129"/>
      <c r="F30" s="130"/>
      <c r="G30" s="129"/>
      <c r="H30" s="129"/>
      <c r="I30" s="113">
        <v>5000000</v>
      </c>
      <c r="J30" s="75" t="s">
        <v>22</v>
      </c>
    </row>
    <row r="31" spans="1:10" x14ac:dyDescent="0.25">
      <c r="A31" s="143" t="s">
        <v>26</v>
      </c>
      <c r="B31" s="113">
        <f>SUM(B28:B30)</f>
        <v>294500000</v>
      </c>
      <c r="C31" s="113">
        <f t="shared" ref="C31:I31" si="10">SUM(C28:C30)</f>
        <v>3000000</v>
      </c>
      <c r="D31" s="113">
        <f t="shared" si="10"/>
        <v>120000000</v>
      </c>
      <c r="E31" s="113">
        <f t="shared" si="10"/>
        <v>0</v>
      </c>
      <c r="F31" s="114" t="s">
        <v>1</v>
      </c>
      <c r="G31" s="113">
        <f t="shared" si="10"/>
        <v>100000000</v>
      </c>
      <c r="H31" s="113">
        <f t="shared" si="10"/>
        <v>100000000</v>
      </c>
      <c r="I31" s="113">
        <f t="shared" si="10"/>
        <v>217500000</v>
      </c>
    </row>
    <row r="32" spans="1:10" x14ac:dyDescent="0.25">
      <c r="A32" s="145"/>
      <c r="B32" s="136"/>
      <c r="C32" s="136"/>
      <c r="D32" s="140"/>
      <c r="E32" s="140"/>
      <c r="F32" s="141"/>
      <c r="G32" s="140"/>
      <c r="H32" s="140"/>
      <c r="I32" s="140"/>
    </row>
    <row r="33" spans="1:10" x14ac:dyDescent="0.25">
      <c r="A33" s="142">
        <v>43414</v>
      </c>
      <c r="B33" s="113">
        <v>-20000000</v>
      </c>
      <c r="C33" s="113"/>
      <c r="D33" s="129"/>
      <c r="E33" s="129"/>
      <c r="F33" s="130"/>
      <c r="G33" s="113">
        <f>B33</f>
        <v>-20000000</v>
      </c>
      <c r="H33" s="129"/>
      <c r="I33" s="129"/>
    </row>
    <row r="34" spans="1:10" x14ac:dyDescent="0.25">
      <c r="A34" s="143" t="s">
        <v>26</v>
      </c>
      <c r="B34" s="113">
        <f>SUM(B31:B33)</f>
        <v>274500000</v>
      </c>
      <c r="C34" s="113">
        <f t="shared" ref="C34:I34" si="11">SUM(C31:C33)</f>
        <v>3000000</v>
      </c>
      <c r="D34" s="113">
        <f t="shared" si="11"/>
        <v>120000000</v>
      </c>
      <c r="E34" s="113">
        <f t="shared" si="11"/>
        <v>0</v>
      </c>
      <c r="F34" s="114" t="s">
        <v>1</v>
      </c>
      <c r="G34" s="113">
        <f t="shared" si="11"/>
        <v>80000000</v>
      </c>
      <c r="H34" s="113">
        <f t="shared" si="11"/>
        <v>100000000</v>
      </c>
      <c r="I34" s="113">
        <f t="shared" si="11"/>
        <v>217500000</v>
      </c>
    </row>
    <row r="35" spans="1:10" x14ac:dyDescent="0.25">
      <c r="A35" s="145"/>
      <c r="B35" s="136"/>
      <c r="C35" s="136"/>
      <c r="D35" s="140"/>
      <c r="E35" s="140"/>
      <c r="F35" s="141"/>
      <c r="G35" s="140"/>
      <c r="H35" s="140"/>
      <c r="I35" s="140"/>
    </row>
    <row r="36" spans="1:10" x14ac:dyDescent="0.25">
      <c r="A36" s="142">
        <v>43429</v>
      </c>
      <c r="B36" s="113">
        <v>20000000</v>
      </c>
      <c r="C36" s="113"/>
      <c r="D36" s="129"/>
      <c r="E36" s="113">
        <v>20000000</v>
      </c>
      <c r="F36" s="130"/>
      <c r="G36" s="129"/>
      <c r="H36" s="129"/>
      <c r="I36" s="129">
        <v>40000000</v>
      </c>
      <c r="J36" s="75" t="s">
        <v>22</v>
      </c>
    </row>
    <row r="37" spans="1:10" x14ac:dyDescent="0.25">
      <c r="A37" s="143" t="s">
        <v>26</v>
      </c>
      <c r="B37" s="113">
        <f>SUM(B34:B36)</f>
        <v>294500000</v>
      </c>
      <c r="C37" s="113">
        <f t="shared" ref="C37:I37" si="12">SUM(C34:C36)</f>
        <v>3000000</v>
      </c>
      <c r="D37" s="113">
        <f t="shared" si="12"/>
        <v>120000000</v>
      </c>
      <c r="E37" s="113">
        <f t="shared" si="12"/>
        <v>20000000</v>
      </c>
      <c r="F37" s="114" t="s">
        <v>1</v>
      </c>
      <c r="G37" s="113">
        <f t="shared" si="12"/>
        <v>80000000</v>
      </c>
      <c r="H37" s="113">
        <f t="shared" si="12"/>
        <v>100000000</v>
      </c>
      <c r="I37" s="113">
        <f t="shared" si="12"/>
        <v>257500000</v>
      </c>
    </row>
    <row r="38" spans="1:10" x14ac:dyDescent="0.25">
      <c r="A38" s="145"/>
      <c r="B38" s="136"/>
      <c r="C38" s="136"/>
      <c r="D38" s="140"/>
      <c r="E38" s="140"/>
      <c r="F38" s="141"/>
      <c r="G38" s="140"/>
      <c r="H38" s="140"/>
      <c r="I38" s="140"/>
    </row>
    <row r="39" spans="1:10" x14ac:dyDescent="0.25">
      <c r="A39" s="142">
        <v>43434</v>
      </c>
      <c r="B39" s="113">
        <v>-4000000</v>
      </c>
      <c r="C39" s="113"/>
      <c r="D39" s="129"/>
      <c r="E39" s="129"/>
      <c r="F39" s="130"/>
      <c r="G39" s="129"/>
      <c r="H39" s="129"/>
      <c r="I39" s="113">
        <f>B39</f>
        <v>-4000000</v>
      </c>
      <c r="J39" s="75" t="s">
        <v>25</v>
      </c>
    </row>
    <row r="40" spans="1:10" x14ac:dyDescent="0.25">
      <c r="A40" s="143" t="s">
        <v>26</v>
      </c>
      <c r="B40" s="113">
        <f>SUM(B37:B39)</f>
        <v>290500000</v>
      </c>
      <c r="C40" s="113">
        <f t="shared" ref="C40:I40" si="13">SUM(C37:C39)</f>
        <v>3000000</v>
      </c>
      <c r="D40" s="113">
        <f t="shared" si="13"/>
        <v>120000000</v>
      </c>
      <c r="E40" s="113">
        <f t="shared" si="13"/>
        <v>20000000</v>
      </c>
      <c r="F40" s="114" t="s">
        <v>1</v>
      </c>
      <c r="G40" s="113">
        <f t="shared" si="13"/>
        <v>80000000</v>
      </c>
      <c r="H40" s="113">
        <f t="shared" si="13"/>
        <v>100000000</v>
      </c>
      <c r="I40" s="113">
        <f t="shared" si="13"/>
        <v>253500000</v>
      </c>
    </row>
    <row r="41" spans="1:10" x14ac:dyDescent="0.25">
      <c r="A41" s="145"/>
      <c r="B41" s="136"/>
      <c r="C41" s="136"/>
      <c r="D41" s="140"/>
      <c r="E41" s="140"/>
      <c r="F41" s="141"/>
      <c r="G41" s="140"/>
      <c r="H41" s="140"/>
      <c r="I41" s="140"/>
    </row>
    <row r="42" spans="1:10" x14ac:dyDescent="0.25">
      <c r="A42" s="142">
        <v>43434</v>
      </c>
      <c r="B42" s="113">
        <v>-6000000</v>
      </c>
      <c r="C42" s="113"/>
      <c r="D42" s="129"/>
      <c r="E42" s="129"/>
      <c r="F42" s="130"/>
      <c r="G42" s="129"/>
      <c r="H42" s="129"/>
      <c r="I42" s="113">
        <f>B42</f>
        <v>-6000000</v>
      </c>
      <c r="J42" s="76" t="s">
        <v>23</v>
      </c>
    </row>
    <row r="43" spans="1:10" x14ac:dyDescent="0.25">
      <c r="A43" s="143" t="s">
        <v>26</v>
      </c>
      <c r="B43" s="113">
        <f>SUM(B40:B42)</f>
        <v>284500000</v>
      </c>
      <c r="C43" s="113">
        <f t="shared" ref="C43:I43" si="14">SUM(C40:C42)</f>
        <v>3000000</v>
      </c>
      <c r="D43" s="113">
        <f t="shared" si="14"/>
        <v>120000000</v>
      </c>
      <c r="E43" s="113">
        <f t="shared" si="14"/>
        <v>20000000</v>
      </c>
      <c r="F43" s="114" t="s">
        <v>1</v>
      </c>
      <c r="G43" s="113">
        <f t="shared" si="14"/>
        <v>80000000</v>
      </c>
      <c r="H43" s="113">
        <f t="shared" si="14"/>
        <v>100000000</v>
      </c>
      <c r="I43" s="113">
        <f t="shared" si="14"/>
        <v>247500000</v>
      </c>
    </row>
    <row r="44" spans="1:10" x14ac:dyDescent="0.25">
      <c r="A44" s="145"/>
      <c r="B44" s="136"/>
      <c r="C44" s="136"/>
      <c r="D44" s="140"/>
      <c r="E44" s="140"/>
      <c r="F44" s="141"/>
      <c r="G44" s="140"/>
      <c r="H44" s="140"/>
      <c r="I44" s="140"/>
    </row>
    <row r="45" spans="1:10" x14ac:dyDescent="0.25">
      <c r="A45" s="142">
        <v>43434</v>
      </c>
      <c r="B45" s="113"/>
      <c r="C45" s="131">
        <v>-1400000</v>
      </c>
      <c r="D45" s="129"/>
      <c r="E45" s="129"/>
      <c r="F45" s="130"/>
      <c r="G45" s="129"/>
      <c r="H45" s="129"/>
      <c r="I45" s="113">
        <f>C45</f>
        <v>-1400000</v>
      </c>
      <c r="J45" s="75" t="s">
        <v>24</v>
      </c>
    </row>
    <row r="46" spans="1:10" x14ac:dyDescent="0.25">
      <c r="A46" s="143" t="s">
        <v>26</v>
      </c>
      <c r="B46" s="132">
        <f>SUM(B43:B45)</f>
        <v>284500000</v>
      </c>
      <c r="C46" s="132">
        <f t="shared" ref="C46:I46" si="15">SUM(C43:C45)</f>
        <v>1600000</v>
      </c>
      <c r="D46" s="132">
        <f t="shared" si="15"/>
        <v>120000000</v>
      </c>
      <c r="E46" s="132">
        <f t="shared" si="15"/>
        <v>20000000</v>
      </c>
      <c r="F46" s="114" t="s">
        <v>1</v>
      </c>
      <c r="G46" s="132">
        <f t="shared" si="15"/>
        <v>80000000</v>
      </c>
      <c r="H46" s="132">
        <f t="shared" si="15"/>
        <v>100000000</v>
      </c>
      <c r="I46" s="132">
        <f t="shared" si="15"/>
        <v>246100000</v>
      </c>
    </row>
    <row r="47" spans="1:10" x14ac:dyDescent="0.25">
      <c r="A47" s="146" t="s">
        <v>28</v>
      </c>
      <c r="B47" s="113"/>
      <c r="C47" s="113"/>
      <c r="D47" s="129"/>
      <c r="E47" s="122">
        <f>SUM(B46:E46)</f>
        <v>426100000</v>
      </c>
      <c r="F47" s="114" t="s">
        <v>1</v>
      </c>
      <c r="G47" s="129"/>
      <c r="H47" s="129"/>
      <c r="I47" s="122">
        <f>SUM(G46:I46)</f>
        <v>426100000</v>
      </c>
    </row>
  </sheetData>
  <mergeCells count="3">
    <mergeCell ref="B1:D1"/>
    <mergeCell ref="G1:H1"/>
    <mergeCell ref="A1:A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latihan 3</vt:lpstr>
      <vt:lpstr>latihan 2</vt:lpstr>
      <vt:lpstr>latihan hal 10</vt:lpstr>
      <vt:lpstr>latihan 1</vt:lpstr>
      <vt:lpstr>hal 23 no 2</vt:lpstr>
      <vt:lpstr>hal 23 no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KEUANGAN</cp:lastModifiedBy>
  <dcterms:created xsi:type="dcterms:W3CDTF">2016-10-04T02:31:50Z</dcterms:created>
  <dcterms:modified xsi:type="dcterms:W3CDTF">2020-10-21T02:31:27Z</dcterms:modified>
</cp:coreProperties>
</file>