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\Semester 6\Apl Audit\"/>
    </mc:Choice>
  </mc:AlternateContent>
  <xr:revisionPtr revIDLastSave="0" documentId="8_{1CDFB62D-99FA-4527-B570-1D828721B7DC}" xr6:coauthVersionLast="47" xr6:coauthVersionMax="47" xr10:uidLastSave="{00000000-0000-0000-0000-000000000000}"/>
  <bookViews>
    <workbookView xWindow="-120" yWindow="-120" windowWidth="20730" windowHeight="11160" xr2:uid="{DB2C8D3D-2644-4FE9-A9D3-AF127E0EDD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3" i="1"/>
  <c r="G55" i="1"/>
  <c r="C55" i="1"/>
  <c r="K52" i="1"/>
  <c r="K53" i="1"/>
  <c r="K54" i="1"/>
  <c r="K51" i="1"/>
  <c r="F53" i="1"/>
  <c r="D51" i="1"/>
  <c r="D54" i="1"/>
  <c r="F54" i="1" s="1"/>
  <c r="D52" i="1"/>
  <c r="F52" i="1" s="1"/>
  <c r="D12" i="1"/>
  <c r="F12" i="1" s="1"/>
  <c r="D10" i="1"/>
  <c r="F10" i="1" s="1"/>
  <c r="D9" i="1"/>
  <c r="F9" i="1" s="1"/>
  <c r="E37" i="1"/>
  <c r="H54" i="1" s="1"/>
  <c r="J54" i="1" s="1"/>
  <c r="D36" i="1"/>
  <c r="E35" i="1"/>
  <c r="H53" i="1" s="1"/>
  <c r="J53" i="1" s="1"/>
  <c r="D34" i="1"/>
  <c r="E33" i="1"/>
  <c r="H52" i="1" s="1"/>
  <c r="D32" i="1"/>
  <c r="D13" i="1" l="1"/>
  <c r="K55" i="1"/>
  <c r="D55" i="1"/>
  <c r="L53" i="1"/>
  <c r="L54" i="1"/>
  <c r="H55" i="1"/>
  <c r="F51" i="1"/>
  <c r="J52" i="1"/>
  <c r="J55" i="1" s="1"/>
  <c r="F55" i="1" l="1"/>
  <c r="L51" i="1"/>
  <c r="L52" i="1"/>
  <c r="L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28" authorId="0" shapeId="0" xr:uid="{56A063E3-73EA-4044-B19D-A0EB4898E2D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Brangkas dianggap peralatan</t>
        </r>
      </text>
    </comment>
    <comment ref="A30" authorId="0" shapeId="0" xr:uid="{4CF2D590-53A9-4E69-B790-48DC4FB8080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cadangan revaluasi keatas, karena disini harga naik jika harga turun menggunakan candangan revaluasi kebawah</t>
        </r>
      </text>
    </comment>
    <comment ref="E33" authorId="0" shapeId="0" xr:uid="{D1E487D8-70D6-4022-9AEE-4B498469D38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40 tahun lalu dibagi 12 untuk mengetahui  nilai penyusutan dibulan desember</t>
        </r>
      </text>
    </comment>
    <comment ref="E35" authorId="0" shapeId="0" xr:uid="{2033FE36-E0A7-476B-B77E-C639DA4334E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8 tahun lalu dibagi 12 untuk mengetahui  nilai penyusutan dibulan desember</t>
        </r>
      </text>
    </comment>
    <comment ref="E37" authorId="0" shapeId="0" xr:uid="{A7C5058E-21C5-42E7-9B23-F9D7957306C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5 tahun lalu dibagi 12 untuk mengetahui  nilai penyusutan dibulan desember</t>
        </r>
      </text>
    </comment>
  </commentList>
</comments>
</file>

<file path=xl/sharedStrings.xml><?xml version="1.0" encoding="utf-8"?>
<sst xmlns="http://schemas.openxmlformats.org/spreadsheetml/2006/main" count="98" uniqueCount="51">
  <si>
    <t>Nama : Alfiyyah Ulfah Zahiroh</t>
  </si>
  <si>
    <t>NIM : 1812120154</t>
  </si>
  <si>
    <t>Kelas : 6AK-P2 Apl Auditing</t>
  </si>
  <si>
    <t>Keterangan</t>
  </si>
  <si>
    <t>WP Ref</t>
  </si>
  <si>
    <t>Pare</t>
  </si>
  <si>
    <t>Debit</t>
  </si>
  <si>
    <t>Kredit</t>
  </si>
  <si>
    <t>Per Audit</t>
  </si>
  <si>
    <t xml:space="preserve">Per Klien </t>
  </si>
  <si>
    <t>Tanah</t>
  </si>
  <si>
    <t>Bangunan</t>
  </si>
  <si>
    <t>Kendaraan</t>
  </si>
  <si>
    <t>Peralatan</t>
  </si>
  <si>
    <t>Skedul :</t>
  </si>
  <si>
    <t xml:space="preserve">Klien : </t>
  </si>
  <si>
    <t>Dibuat Oleh :</t>
  </si>
  <si>
    <t>Tanggal :</t>
  </si>
  <si>
    <t>30 juli 2021</t>
  </si>
  <si>
    <t>Diperiksa Oleh :</t>
  </si>
  <si>
    <t xml:space="preserve">Tanggal : </t>
  </si>
  <si>
    <t>Indeks :</t>
  </si>
  <si>
    <t>Periode :</t>
  </si>
  <si>
    <t xml:space="preserve"> 31 December 2018</t>
  </si>
  <si>
    <t>Pt. DU</t>
  </si>
  <si>
    <t>Aset Tetap</t>
  </si>
  <si>
    <t>FY</t>
  </si>
  <si>
    <t>Pertama</t>
  </si>
  <si>
    <t>Kedua</t>
  </si>
  <si>
    <t>Catatan Pemeriksaan</t>
  </si>
  <si>
    <t>1. Bangunan</t>
  </si>
  <si>
    <t xml:space="preserve">                         Kas</t>
  </si>
  <si>
    <t>4. Tanah</t>
  </si>
  <si>
    <t xml:space="preserve">                         Cadangan Revaluasi</t>
  </si>
  <si>
    <t>5. Beban Akum.Peny. Bangunan</t>
  </si>
  <si>
    <t xml:space="preserve">                         Akumulasi Penyusutan Bangunan</t>
  </si>
  <si>
    <t xml:space="preserve">                        Akumulasi Penyusutan Kendaraan</t>
  </si>
  <si>
    <t xml:space="preserve">                        Akumulasi Penyusutan Peralatan</t>
  </si>
  <si>
    <t>Beban Akum.Peny. Kendaraan</t>
  </si>
  <si>
    <t>Beban Akum.Peny. Peralatan</t>
  </si>
  <si>
    <t>3. Peralatan</t>
  </si>
  <si>
    <t>J</t>
  </si>
  <si>
    <t>Ketiga</t>
  </si>
  <si>
    <t>(+)</t>
  </si>
  <si>
    <t>(-)</t>
  </si>
  <si>
    <t>Harga Perolehan</t>
  </si>
  <si>
    <t>Akumulasi Penyusutan</t>
  </si>
  <si>
    <t>Nilai Buku</t>
  </si>
  <si>
    <t>Total</t>
  </si>
  <si>
    <t>Ʌ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</si>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</sst>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Bickham Script Pro Semibold"/>
      <family val="4"/>
    </font>
    <font>
      <sz val="20"/>
      <color theme="1"/>
      <name val="Bernard MT Condensed"/>
      <family val="1"/>
    </font>
    <font>
      <sz val="24"/>
      <color theme="1"/>
      <name val="Bernard MT Condensed"/>
      <family val="1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2" xfId="0" applyFont="1" applyBorder="1"/>
    <xf numFmtId="0" fontId="2" fillId="0" borderId="17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22" xfId="0" applyBorder="1"/>
    <xf numFmtId="42" fontId="0" fillId="0" borderId="23" xfId="1" applyFont="1" applyBorder="1"/>
    <xf numFmtId="42" fontId="0" fillId="0" borderId="19" xfId="1" applyFont="1" applyBorder="1" applyAlignment="1"/>
    <xf numFmtId="42" fontId="0" fillId="0" borderId="20" xfId="1" applyFont="1" applyBorder="1" applyAlignment="1"/>
    <xf numFmtId="42" fontId="0" fillId="0" borderId="22" xfId="1" applyFont="1" applyBorder="1" applyAlignment="1"/>
    <xf numFmtId="42" fontId="0" fillId="0" borderId="23" xfId="1" applyFont="1" applyBorder="1" applyAlignment="1"/>
    <xf numFmtId="42" fontId="0" fillId="0" borderId="19" xfId="0" applyNumberFormat="1" applyBorder="1" applyAlignment="1"/>
    <xf numFmtId="0" fontId="0" fillId="0" borderId="20" xfId="0" applyBorder="1" applyAlignment="1"/>
    <xf numFmtId="0" fontId="0" fillId="0" borderId="22" xfId="0" applyBorder="1" applyAlignment="1"/>
    <xf numFmtId="42" fontId="0" fillId="0" borderId="23" xfId="0" applyNumberFormat="1" applyBorder="1" applyAlignment="1"/>
    <xf numFmtId="42" fontId="0" fillId="0" borderId="19" xfId="0" applyNumberFormat="1" applyBorder="1"/>
    <xf numFmtId="42" fontId="0" fillId="0" borderId="20" xfId="1" applyFont="1" applyBorder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0" xfId="0" applyBorder="1"/>
    <xf numFmtId="0" fontId="0" fillId="0" borderId="38" xfId="0" applyBorder="1"/>
    <xf numFmtId="42" fontId="2" fillId="0" borderId="27" xfId="0" applyNumberFormat="1" applyFont="1" applyBorder="1"/>
    <xf numFmtId="42" fontId="2" fillId="0" borderId="28" xfId="0" applyNumberFormat="1" applyFont="1" applyBorder="1"/>
    <xf numFmtId="0" fontId="0" fillId="0" borderId="40" xfId="0" applyBorder="1"/>
    <xf numFmtId="0" fontId="0" fillId="0" borderId="16" xfId="0" applyBorder="1"/>
    <xf numFmtId="0" fontId="0" fillId="0" borderId="41" xfId="0" applyBorder="1"/>
    <xf numFmtId="42" fontId="0" fillId="0" borderId="36" xfId="1" applyFont="1" applyBorder="1"/>
    <xf numFmtId="42" fontId="0" fillId="0" borderId="35" xfId="1" applyFont="1" applyBorder="1"/>
    <xf numFmtId="42" fontId="0" fillId="0" borderId="44" xfId="1" applyFont="1" applyBorder="1"/>
    <xf numFmtId="0" fontId="0" fillId="0" borderId="37" xfId="0" applyBorder="1"/>
    <xf numFmtId="0" fontId="0" fillId="0" borderId="31" xfId="0" applyBorder="1"/>
    <xf numFmtId="42" fontId="0" fillId="0" borderId="38" xfId="0" applyNumberFormat="1" applyBorder="1"/>
    <xf numFmtId="42" fontId="0" fillId="0" borderId="37" xfId="0" applyNumberFormat="1" applyBorder="1"/>
    <xf numFmtId="42" fontId="0" fillId="0" borderId="38" xfId="1" applyFont="1" applyBorder="1"/>
    <xf numFmtId="42" fontId="0" fillId="0" borderId="37" xfId="1" applyFont="1" applyBorder="1"/>
    <xf numFmtId="42" fontId="0" fillId="0" borderId="31" xfId="1" applyFont="1" applyBorder="1"/>
    <xf numFmtId="0" fontId="0" fillId="0" borderId="14" xfId="0" applyBorder="1"/>
    <xf numFmtId="42" fontId="0" fillId="0" borderId="46" xfId="0" applyNumberFormat="1" applyBorder="1"/>
    <xf numFmtId="0" fontId="0" fillId="0" borderId="46" xfId="0" applyBorder="1"/>
    <xf numFmtId="42" fontId="0" fillId="0" borderId="30" xfId="0" applyNumberFormat="1" applyBorder="1"/>
    <xf numFmtId="42" fontId="0" fillId="0" borderId="2" xfId="1" applyFont="1" applyBorder="1"/>
    <xf numFmtId="42" fontId="0" fillId="0" borderId="30" xfId="1" applyFont="1" applyBorder="1"/>
    <xf numFmtId="42" fontId="0" fillId="0" borderId="46" xfId="1" applyFont="1" applyBorder="1"/>
    <xf numFmtId="0" fontId="2" fillId="2" borderId="3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2" fillId="2" borderId="4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4" fontId="2" fillId="2" borderId="47" xfId="0" applyNumberFormat="1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3" xfId="0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2" borderId="45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D6C8-8040-49CC-9086-125693E8299A}">
  <dimension ref="A1:L62"/>
  <sheetViews>
    <sheetView tabSelected="1" topLeftCell="A37" zoomScale="78" zoomScaleNormal="115" workbookViewId="0">
      <selection activeCell="K43" sqref="K43"/>
    </sheetView>
  </sheetViews>
  <sheetFormatPr defaultRowHeight="15" x14ac:dyDescent="0.25"/>
  <cols>
    <col min="1" max="1" width="27.7109375" bestFit="1" customWidth="1"/>
    <col min="2" max="2" width="7.42578125" bestFit="1" customWidth="1"/>
    <col min="3" max="3" width="23" customWidth="1"/>
    <col min="4" max="5" width="19.85546875" bestFit="1" customWidth="1"/>
    <col min="6" max="6" width="21.42578125" bestFit="1" customWidth="1"/>
    <col min="7" max="7" width="17.42578125" bestFit="1" customWidth="1"/>
    <col min="8" max="8" width="14.5703125" bestFit="1" customWidth="1"/>
    <col min="10" max="12" width="17.42578125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5" spans="1:8" ht="15.75" thickBot="1" x14ac:dyDescent="0.3"/>
    <row r="6" spans="1:8" ht="15.75" thickBot="1" x14ac:dyDescent="0.3">
      <c r="A6" s="3" t="s">
        <v>27</v>
      </c>
    </row>
    <row r="7" spans="1:8" ht="15.75" thickBot="1" x14ac:dyDescent="0.3">
      <c r="A7" s="89" t="s">
        <v>3</v>
      </c>
      <c r="B7" s="91" t="s">
        <v>4</v>
      </c>
      <c r="C7" s="45" t="s">
        <v>9</v>
      </c>
      <c r="D7" s="97" t="s">
        <v>5</v>
      </c>
      <c r="E7" s="98"/>
      <c r="F7" s="46" t="s">
        <v>8</v>
      </c>
    </row>
    <row r="8" spans="1:8" ht="15.75" thickBot="1" x14ac:dyDescent="0.3">
      <c r="A8" s="99"/>
      <c r="B8" s="100"/>
      <c r="C8" s="47">
        <v>43465</v>
      </c>
      <c r="D8" s="48" t="s">
        <v>6</v>
      </c>
      <c r="E8" s="48" t="s">
        <v>7</v>
      </c>
      <c r="F8" s="49">
        <v>43465</v>
      </c>
    </row>
    <row r="9" spans="1:8" x14ac:dyDescent="0.25">
      <c r="A9" s="38" t="s">
        <v>10</v>
      </c>
      <c r="B9" s="21"/>
      <c r="C9" s="43">
        <v>1000000000</v>
      </c>
      <c r="D9" s="41">
        <f>D30</f>
        <v>350000000</v>
      </c>
      <c r="E9" s="21"/>
      <c r="F9" s="33">
        <f>C9+D9-E9</f>
        <v>1350000000</v>
      </c>
    </row>
    <row r="10" spans="1:8" x14ac:dyDescent="0.25">
      <c r="A10" s="26" t="s">
        <v>11</v>
      </c>
      <c r="B10" s="31"/>
      <c r="C10" s="36">
        <v>2100000000</v>
      </c>
      <c r="D10" s="34">
        <f>D26</f>
        <v>35000000</v>
      </c>
      <c r="E10" s="31"/>
      <c r="F10" s="34">
        <f t="shared" ref="F10:F12" si="0">C10+D10-E10</f>
        <v>2135000000</v>
      </c>
    </row>
    <row r="11" spans="1:8" x14ac:dyDescent="0.25">
      <c r="A11" s="26" t="s">
        <v>12</v>
      </c>
      <c r="B11" s="31"/>
      <c r="C11" s="36">
        <v>525000000</v>
      </c>
      <c r="D11" s="31"/>
      <c r="E11" s="31"/>
      <c r="F11" s="34">
        <f t="shared" si="0"/>
        <v>525000000</v>
      </c>
      <c r="H11" s="19"/>
    </row>
    <row r="12" spans="1:8" ht="15.75" thickBot="1" x14ac:dyDescent="0.3">
      <c r="A12" s="27" t="s">
        <v>13</v>
      </c>
      <c r="B12" s="32"/>
      <c r="C12" s="44">
        <v>125000000</v>
      </c>
      <c r="D12" s="39">
        <f>D28</f>
        <v>10000000</v>
      </c>
      <c r="E12" s="40"/>
      <c r="F12" s="39">
        <f t="shared" si="0"/>
        <v>135000000</v>
      </c>
    </row>
    <row r="13" spans="1:8" ht="15.75" thickBot="1" x14ac:dyDescent="0.3">
      <c r="A13" s="85" t="s">
        <v>48</v>
      </c>
      <c r="B13" s="86"/>
      <c r="C13" s="42">
        <f>SUM(C9:C12)</f>
        <v>3750000000</v>
      </c>
      <c r="D13" s="42">
        <f>SUM(D9:D12)</f>
        <v>395000000</v>
      </c>
      <c r="E13" s="20"/>
      <c r="F13" s="20"/>
    </row>
    <row r="14" spans="1:8" ht="15.75" thickBot="1" x14ac:dyDescent="0.3">
      <c r="C14" s="19" t="s">
        <v>49</v>
      </c>
      <c r="D14" s="19" t="s">
        <v>49</v>
      </c>
      <c r="F14" s="19" t="s">
        <v>49</v>
      </c>
    </row>
    <row r="15" spans="1:8" x14ac:dyDescent="0.25">
      <c r="A15" s="95" t="s">
        <v>15</v>
      </c>
      <c r="B15" s="96"/>
      <c r="C15" s="1" t="s">
        <v>16</v>
      </c>
      <c r="D15" s="108" t="s">
        <v>19</v>
      </c>
      <c r="E15" s="96"/>
      <c r="F15" s="2" t="s">
        <v>21</v>
      </c>
    </row>
    <row r="16" spans="1:8" x14ac:dyDescent="0.25">
      <c r="A16" s="73" t="s">
        <v>24</v>
      </c>
      <c r="B16" s="103"/>
      <c r="C16" s="101" t="s">
        <v>26</v>
      </c>
      <c r="D16" s="55"/>
      <c r="E16" s="55"/>
      <c r="F16" s="68" t="s">
        <v>41</v>
      </c>
    </row>
    <row r="17" spans="1:6" ht="15.75" thickBot="1" x14ac:dyDescent="0.3">
      <c r="A17" s="104"/>
      <c r="B17" s="105"/>
      <c r="C17" s="102"/>
      <c r="D17" s="106"/>
      <c r="E17" s="106"/>
      <c r="F17" s="107"/>
    </row>
    <row r="18" spans="1:6" x14ac:dyDescent="0.25">
      <c r="A18" s="95" t="s">
        <v>14</v>
      </c>
      <c r="B18" s="96"/>
      <c r="C18" s="1" t="s">
        <v>17</v>
      </c>
      <c r="D18" s="108" t="s">
        <v>20</v>
      </c>
      <c r="E18" s="96"/>
      <c r="F18" s="2" t="s">
        <v>22</v>
      </c>
    </row>
    <row r="19" spans="1:6" x14ac:dyDescent="0.25">
      <c r="A19" s="63" t="s">
        <v>25</v>
      </c>
      <c r="B19" s="116"/>
      <c r="C19" s="116" t="s">
        <v>18</v>
      </c>
      <c r="D19" s="55"/>
      <c r="E19" s="55"/>
      <c r="F19" s="64" t="s">
        <v>23</v>
      </c>
    </row>
    <row r="20" spans="1:6" ht="15.75" thickBot="1" x14ac:dyDescent="0.3">
      <c r="A20" s="65"/>
      <c r="B20" s="117"/>
      <c r="C20" s="117"/>
      <c r="D20" s="58"/>
      <c r="E20" s="58"/>
      <c r="F20" s="66"/>
    </row>
    <row r="23" spans="1:6" ht="15.75" thickBot="1" x14ac:dyDescent="0.3"/>
    <row r="24" spans="1:6" ht="15.75" thickBot="1" x14ac:dyDescent="0.3">
      <c r="A24" s="4" t="s">
        <v>28</v>
      </c>
    </row>
    <row r="25" spans="1:6" ht="15.75" thickBot="1" x14ac:dyDescent="0.3">
      <c r="A25" s="113" t="s">
        <v>29</v>
      </c>
      <c r="B25" s="114"/>
      <c r="C25" s="114"/>
      <c r="D25" s="114"/>
      <c r="E25" s="115"/>
      <c r="F25" s="6"/>
    </row>
    <row r="26" spans="1:6" x14ac:dyDescent="0.25">
      <c r="A26" s="111" t="s">
        <v>30</v>
      </c>
      <c r="B26" s="112"/>
      <c r="C26" s="112"/>
      <c r="D26" s="9">
        <v>35000000</v>
      </c>
      <c r="E26" s="10"/>
      <c r="F26" s="5"/>
    </row>
    <row r="27" spans="1:6" ht="15.75" thickBot="1" x14ac:dyDescent="0.3">
      <c r="A27" s="118" t="s">
        <v>31</v>
      </c>
      <c r="B27" s="119"/>
      <c r="C27" s="119"/>
      <c r="D27" s="11"/>
      <c r="E27" s="12">
        <v>35000000</v>
      </c>
      <c r="F27" s="5"/>
    </row>
    <row r="28" spans="1:6" x14ac:dyDescent="0.25">
      <c r="A28" s="111" t="s">
        <v>40</v>
      </c>
      <c r="B28" s="112"/>
      <c r="C28" s="112"/>
      <c r="D28" s="9">
        <v>10000000</v>
      </c>
      <c r="E28" s="10"/>
      <c r="F28" s="5"/>
    </row>
    <row r="29" spans="1:6" ht="15.75" thickBot="1" x14ac:dyDescent="0.3">
      <c r="A29" s="109" t="s">
        <v>31</v>
      </c>
      <c r="B29" s="110"/>
      <c r="C29" s="110"/>
      <c r="D29" s="11"/>
      <c r="E29" s="12">
        <v>10000000</v>
      </c>
      <c r="F29" s="5"/>
    </row>
    <row r="30" spans="1:6" x14ac:dyDescent="0.25">
      <c r="A30" s="111" t="s">
        <v>32</v>
      </c>
      <c r="B30" s="112"/>
      <c r="C30" s="112"/>
      <c r="D30" s="9">
        <v>350000000</v>
      </c>
      <c r="E30" s="10"/>
      <c r="F30" s="5"/>
    </row>
    <row r="31" spans="1:6" ht="15.75" thickBot="1" x14ac:dyDescent="0.3">
      <c r="A31" s="109" t="s">
        <v>33</v>
      </c>
      <c r="B31" s="110"/>
      <c r="C31" s="110"/>
      <c r="D31" s="11"/>
      <c r="E31" s="12">
        <v>350000000</v>
      </c>
      <c r="F31" s="5"/>
    </row>
    <row r="32" spans="1:6" x14ac:dyDescent="0.25">
      <c r="A32" s="111" t="s">
        <v>34</v>
      </c>
      <c r="B32" s="112"/>
      <c r="C32" s="112"/>
      <c r="D32" s="13">
        <f>(C10+D26)/40/12</f>
        <v>4447916.666666667</v>
      </c>
      <c r="E32" s="14"/>
      <c r="F32" s="5"/>
    </row>
    <row r="33" spans="1:6" ht="15.75" thickBot="1" x14ac:dyDescent="0.3">
      <c r="A33" s="109" t="s">
        <v>35</v>
      </c>
      <c r="B33" s="110"/>
      <c r="C33" s="110"/>
      <c r="D33" s="15"/>
      <c r="E33" s="16">
        <f>(C10+D26)/40/12</f>
        <v>4447916.666666667</v>
      </c>
      <c r="F33" s="5"/>
    </row>
    <row r="34" spans="1:6" x14ac:dyDescent="0.25">
      <c r="A34" s="111" t="s">
        <v>38</v>
      </c>
      <c r="B34" s="112"/>
      <c r="C34" s="112"/>
      <c r="D34" s="13">
        <f>C11/8/12</f>
        <v>5468750</v>
      </c>
      <c r="E34" s="14"/>
      <c r="F34" s="5"/>
    </row>
    <row r="35" spans="1:6" ht="15.75" thickBot="1" x14ac:dyDescent="0.3">
      <c r="A35" s="109" t="s">
        <v>36</v>
      </c>
      <c r="B35" s="110"/>
      <c r="C35" s="110"/>
      <c r="D35" s="15"/>
      <c r="E35" s="12">
        <f>C11/8/12</f>
        <v>5468750</v>
      </c>
      <c r="F35" s="5"/>
    </row>
    <row r="36" spans="1:6" x14ac:dyDescent="0.25">
      <c r="A36" s="111" t="s">
        <v>39</v>
      </c>
      <c r="B36" s="112"/>
      <c r="C36" s="112"/>
      <c r="D36" s="17">
        <f>C12/5/12</f>
        <v>2083333.3333333333</v>
      </c>
      <c r="E36" s="18"/>
    </row>
    <row r="37" spans="1:6" ht="15.75" thickBot="1" x14ac:dyDescent="0.3">
      <c r="A37" s="109" t="s">
        <v>37</v>
      </c>
      <c r="B37" s="110"/>
      <c r="C37" s="110"/>
      <c r="D37" s="7"/>
      <c r="E37" s="8">
        <f>C12/5/12</f>
        <v>2083333.3333333333</v>
      </c>
    </row>
    <row r="38" spans="1:6" ht="15.75" thickBot="1" x14ac:dyDescent="0.3"/>
    <row r="39" spans="1:6" x14ac:dyDescent="0.25">
      <c r="A39" s="95" t="s">
        <v>15</v>
      </c>
      <c r="B39" s="96"/>
      <c r="C39" s="1" t="s">
        <v>16</v>
      </c>
      <c r="D39" s="108" t="s">
        <v>19</v>
      </c>
      <c r="E39" s="96"/>
      <c r="F39" s="2" t="s">
        <v>21</v>
      </c>
    </row>
    <row r="40" spans="1:6" x14ac:dyDescent="0.25">
      <c r="A40" s="73" t="s">
        <v>24</v>
      </c>
      <c r="B40" s="103"/>
      <c r="C40" s="101" t="s">
        <v>26</v>
      </c>
      <c r="D40" s="55"/>
      <c r="E40" s="55"/>
      <c r="F40" s="68" t="s">
        <v>41</v>
      </c>
    </row>
    <row r="41" spans="1:6" ht="15.75" thickBot="1" x14ac:dyDescent="0.3">
      <c r="A41" s="104"/>
      <c r="B41" s="105"/>
      <c r="C41" s="102"/>
      <c r="D41" s="106"/>
      <c r="E41" s="106"/>
      <c r="F41" s="107"/>
    </row>
    <row r="42" spans="1:6" x14ac:dyDescent="0.25">
      <c r="A42" s="95" t="s">
        <v>14</v>
      </c>
      <c r="B42" s="96"/>
      <c r="C42" s="1" t="s">
        <v>17</v>
      </c>
      <c r="D42" s="108" t="s">
        <v>20</v>
      </c>
      <c r="E42" s="96"/>
      <c r="F42" s="2" t="s">
        <v>22</v>
      </c>
    </row>
    <row r="43" spans="1:6" x14ac:dyDescent="0.25">
      <c r="A43" s="63" t="s">
        <v>25</v>
      </c>
      <c r="B43" s="116"/>
      <c r="C43" s="116" t="s">
        <v>18</v>
      </c>
      <c r="D43" s="55"/>
      <c r="E43" s="55"/>
      <c r="F43" s="64" t="s">
        <v>23</v>
      </c>
    </row>
    <row r="44" spans="1:6" ht="15.75" thickBot="1" x14ac:dyDescent="0.3">
      <c r="A44" s="65"/>
      <c r="B44" s="117"/>
      <c r="C44" s="117"/>
      <c r="D44" s="58"/>
      <c r="E44" s="58"/>
      <c r="F44" s="66"/>
    </row>
    <row r="47" spans="1:6" ht="15.75" thickBot="1" x14ac:dyDescent="0.3"/>
    <row r="48" spans="1:6" ht="15.75" thickBot="1" x14ac:dyDescent="0.3">
      <c r="A48" s="4" t="s">
        <v>42</v>
      </c>
    </row>
    <row r="49" spans="1:12" ht="15.75" thickBot="1" x14ac:dyDescent="0.3">
      <c r="A49" s="89" t="s">
        <v>3</v>
      </c>
      <c r="B49" s="91" t="s">
        <v>4</v>
      </c>
      <c r="C49" s="93" t="s">
        <v>45</v>
      </c>
      <c r="D49" s="94"/>
      <c r="E49" s="94"/>
      <c r="F49" s="82"/>
      <c r="G49" s="81" t="s">
        <v>46</v>
      </c>
      <c r="H49" s="94"/>
      <c r="I49" s="94"/>
      <c r="J49" s="82"/>
      <c r="K49" s="81" t="s">
        <v>47</v>
      </c>
      <c r="L49" s="82"/>
    </row>
    <row r="50" spans="1:12" ht="15.75" thickBot="1" x14ac:dyDescent="0.3">
      <c r="A50" s="90"/>
      <c r="B50" s="92"/>
      <c r="C50" s="50">
        <v>2018</v>
      </c>
      <c r="D50" s="46" t="s">
        <v>43</v>
      </c>
      <c r="E50" s="50" t="s">
        <v>44</v>
      </c>
      <c r="F50" s="46">
        <v>2019</v>
      </c>
      <c r="G50" s="50">
        <v>2018</v>
      </c>
      <c r="H50" s="46" t="s">
        <v>43</v>
      </c>
      <c r="I50" s="50" t="s">
        <v>44</v>
      </c>
      <c r="J50" s="46">
        <v>2019</v>
      </c>
      <c r="K50" s="50">
        <v>2018</v>
      </c>
      <c r="L50" s="46">
        <v>2019</v>
      </c>
    </row>
    <row r="51" spans="1:12" x14ac:dyDescent="0.25">
      <c r="A51" s="25" t="s">
        <v>10</v>
      </c>
      <c r="B51" s="22"/>
      <c r="C51" s="28">
        <v>1000000000</v>
      </c>
      <c r="D51" s="35">
        <f>D30</f>
        <v>350000000</v>
      </c>
      <c r="E51" s="28"/>
      <c r="F51" s="35">
        <f>C51+D51-E51</f>
        <v>1350000000</v>
      </c>
      <c r="G51" s="28"/>
      <c r="H51" s="35"/>
      <c r="I51" s="28"/>
      <c r="J51" s="35"/>
      <c r="K51" s="28">
        <f>C51-G51</f>
        <v>1000000000</v>
      </c>
      <c r="L51" s="35">
        <f>F51-J51</f>
        <v>1350000000</v>
      </c>
    </row>
    <row r="52" spans="1:12" x14ac:dyDescent="0.25">
      <c r="A52" s="26" t="s">
        <v>11</v>
      </c>
      <c r="B52" s="31"/>
      <c r="C52" s="29">
        <v>2100000000</v>
      </c>
      <c r="D52" s="36">
        <f>D26</f>
        <v>35000000</v>
      </c>
      <c r="E52" s="29"/>
      <c r="F52" s="36">
        <f t="shared" ref="F52:F54" si="1">C52+D52-E52</f>
        <v>2135000000</v>
      </c>
      <c r="G52" s="29">
        <v>875000000</v>
      </c>
      <c r="H52" s="36">
        <f>E33</f>
        <v>4447916.666666667</v>
      </c>
      <c r="I52" s="29"/>
      <c r="J52" s="36">
        <f>G52+H52-I52</f>
        <v>879447916.66666663</v>
      </c>
      <c r="K52" s="29">
        <f t="shared" ref="K52:K54" si="2">C52-G52</f>
        <v>1225000000</v>
      </c>
      <c r="L52" s="36">
        <f t="shared" ref="L52:L54" si="3">F52-J52</f>
        <v>1255552083.3333335</v>
      </c>
    </row>
    <row r="53" spans="1:12" x14ac:dyDescent="0.25">
      <c r="A53" s="26" t="s">
        <v>12</v>
      </c>
      <c r="B53" s="31"/>
      <c r="C53" s="29">
        <v>525000000</v>
      </c>
      <c r="D53" s="36"/>
      <c r="E53" s="29"/>
      <c r="F53" s="36">
        <f t="shared" si="1"/>
        <v>525000000</v>
      </c>
      <c r="G53" s="29">
        <v>215000000</v>
      </c>
      <c r="H53" s="36">
        <f>E35</f>
        <v>5468750</v>
      </c>
      <c r="I53" s="29"/>
      <c r="J53" s="36">
        <f t="shared" ref="J53:J54" si="4">G53+H53-I53</f>
        <v>220468750</v>
      </c>
      <c r="K53" s="29">
        <f t="shared" si="2"/>
        <v>310000000</v>
      </c>
      <c r="L53" s="36">
        <f t="shared" si="3"/>
        <v>304531250</v>
      </c>
    </row>
    <row r="54" spans="1:12" ht="15.75" thickBot="1" x14ac:dyDescent="0.3">
      <c r="A54" s="27" t="s">
        <v>13</v>
      </c>
      <c r="B54" s="32"/>
      <c r="C54" s="30">
        <v>125000000</v>
      </c>
      <c r="D54" s="37">
        <f>D28</f>
        <v>10000000</v>
      </c>
      <c r="E54" s="30"/>
      <c r="F54" s="37">
        <f t="shared" si="1"/>
        <v>135000000</v>
      </c>
      <c r="G54" s="30">
        <v>27500000</v>
      </c>
      <c r="H54" s="37">
        <f>E37</f>
        <v>2083333.3333333333</v>
      </c>
      <c r="I54" s="30"/>
      <c r="J54" s="37">
        <f t="shared" si="4"/>
        <v>29583333.333333332</v>
      </c>
      <c r="K54" s="30">
        <f t="shared" si="2"/>
        <v>97500000</v>
      </c>
      <c r="L54" s="37">
        <f t="shared" si="3"/>
        <v>105416666.66666667</v>
      </c>
    </row>
    <row r="55" spans="1:12" ht="15.75" thickBot="1" x14ac:dyDescent="0.3">
      <c r="A55" s="83" t="s">
        <v>48</v>
      </c>
      <c r="B55" s="84"/>
      <c r="C55" s="23">
        <f>SUM(C51:C54)</f>
        <v>3750000000</v>
      </c>
      <c r="D55" s="23">
        <f t="shared" ref="D55:L55" si="5">SUM(D51:D54)</f>
        <v>395000000</v>
      </c>
      <c r="E55" s="23"/>
      <c r="F55" s="23">
        <f t="shared" si="5"/>
        <v>4145000000</v>
      </c>
      <c r="G55" s="23">
        <f t="shared" si="5"/>
        <v>1117500000</v>
      </c>
      <c r="H55" s="23">
        <f t="shared" si="5"/>
        <v>12000000.000000002</v>
      </c>
      <c r="I55" s="23"/>
      <c r="J55" s="23">
        <f t="shared" si="5"/>
        <v>1129499999.9999998</v>
      </c>
      <c r="K55" s="23">
        <f t="shared" si="5"/>
        <v>2632500000</v>
      </c>
      <c r="L55" s="24">
        <f t="shared" si="5"/>
        <v>3015500000</v>
      </c>
    </row>
    <row r="56" spans="1:12" ht="15.75" thickBot="1" x14ac:dyDescent="0.3">
      <c r="C56" s="19" t="s">
        <v>49</v>
      </c>
      <c r="D56" s="19" t="s">
        <v>49</v>
      </c>
      <c r="E56" s="19"/>
      <c r="F56" s="19" t="s">
        <v>49</v>
      </c>
      <c r="G56" s="19" t="s">
        <v>49</v>
      </c>
      <c r="H56" s="19" t="s">
        <v>49</v>
      </c>
      <c r="I56" s="19"/>
      <c r="J56" s="19" t="s">
        <v>49</v>
      </c>
      <c r="K56" s="19" t="s">
        <v>49</v>
      </c>
      <c r="L56" s="19" t="s">
        <v>49</v>
      </c>
    </row>
    <row r="57" spans="1:12" x14ac:dyDescent="0.25">
      <c r="D57" s="5"/>
      <c r="E57" s="87" t="s">
        <v>15</v>
      </c>
      <c r="F57" s="88"/>
      <c r="G57" s="21" t="s">
        <v>16</v>
      </c>
      <c r="H57" s="51" t="s">
        <v>19</v>
      </c>
      <c r="I57" s="52"/>
      <c r="J57" s="53"/>
      <c r="K57" s="51" t="s">
        <v>21</v>
      </c>
      <c r="L57" s="53"/>
    </row>
    <row r="58" spans="1:12" ht="15" customHeight="1" x14ac:dyDescent="0.25">
      <c r="D58" s="5"/>
      <c r="E58" s="73" t="s">
        <v>24</v>
      </c>
      <c r="F58" s="74"/>
      <c r="G58" s="77" t="s">
        <v>26</v>
      </c>
      <c r="H58" s="54"/>
      <c r="I58" s="55"/>
      <c r="J58" s="56"/>
      <c r="K58" s="67" t="s">
        <v>50</v>
      </c>
      <c r="L58" s="68"/>
    </row>
    <row r="59" spans="1:12" ht="15" customHeight="1" thickBot="1" x14ac:dyDescent="0.3">
      <c r="D59" s="5"/>
      <c r="E59" s="75"/>
      <c r="F59" s="76"/>
      <c r="G59" s="78"/>
      <c r="H59" s="57"/>
      <c r="I59" s="58"/>
      <c r="J59" s="59"/>
      <c r="K59" s="69"/>
      <c r="L59" s="70"/>
    </row>
    <row r="60" spans="1:12" x14ac:dyDescent="0.25">
      <c r="D60" s="5"/>
      <c r="E60" s="79" t="s">
        <v>14</v>
      </c>
      <c r="F60" s="80"/>
      <c r="G60" s="22" t="s">
        <v>17</v>
      </c>
      <c r="H60" s="60" t="s">
        <v>20</v>
      </c>
      <c r="I60" s="61"/>
      <c r="J60" s="62"/>
      <c r="K60" s="60" t="s">
        <v>22</v>
      </c>
      <c r="L60" s="62"/>
    </row>
    <row r="61" spans="1:12" x14ac:dyDescent="0.25">
      <c r="D61" s="5"/>
      <c r="E61" s="63" t="s">
        <v>25</v>
      </c>
      <c r="F61" s="64"/>
      <c r="G61" s="71" t="s">
        <v>18</v>
      </c>
      <c r="H61" s="54"/>
      <c r="I61" s="55"/>
      <c r="J61" s="56"/>
      <c r="K61" s="63" t="s">
        <v>23</v>
      </c>
      <c r="L61" s="64"/>
    </row>
    <row r="62" spans="1:12" ht="15.75" thickBot="1" x14ac:dyDescent="0.3">
      <c r="D62" s="5"/>
      <c r="E62" s="65"/>
      <c r="F62" s="66"/>
      <c r="G62" s="72"/>
      <c r="H62" s="57"/>
      <c r="I62" s="58"/>
      <c r="J62" s="59"/>
      <c r="K62" s="65"/>
      <c r="L62" s="66"/>
    </row>
  </sheetData>
  <mergeCells count="61">
    <mergeCell ref="F40:F41"/>
    <mergeCell ref="A42:B42"/>
    <mergeCell ref="D42:E42"/>
    <mergeCell ref="A43:B44"/>
    <mergeCell ref="C43:C44"/>
    <mergeCell ref="D43:E44"/>
    <mergeCell ref="F43:F44"/>
    <mergeCell ref="A40:B41"/>
    <mergeCell ref="C40:C41"/>
    <mergeCell ref="D40:E41"/>
    <mergeCell ref="A31:C31"/>
    <mergeCell ref="A32:C32"/>
    <mergeCell ref="A33:C33"/>
    <mergeCell ref="A34:C34"/>
    <mergeCell ref="A35:C35"/>
    <mergeCell ref="A36:C36"/>
    <mergeCell ref="A19:B20"/>
    <mergeCell ref="C19:C20"/>
    <mergeCell ref="A37:C37"/>
    <mergeCell ref="D15:E15"/>
    <mergeCell ref="A39:B39"/>
    <mergeCell ref="D39:E39"/>
    <mergeCell ref="A26:C26"/>
    <mergeCell ref="A27:C27"/>
    <mergeCell ref="A28:C28"/>
    <mergeCell ref="D7:E7"/>
    <mergeCell ref="A7:A8"/>
    <mergeCell ref="B7:B8"/>
    <mergeCell ref="C16:C17"/>
    <mergeCell ref="A16:B17"/>
    <mergeCell ref="A15:B15"/>
    <mergeCell ref="D16:E17"/>
    <mergeCell ref="K49:L49"/>
    <mergeCell ref="A55:B55"/>
    <mergeCell ref="A13:B13"/>
    <mergeCell ref="E57:F57"/>
    <mergeCell ref="A49:A50"/>
    <mergeCell ref="B49:B50"/>
    <mergeCell ref="C49:F49"/>
    <mergeCell ref="G49:J49"/>
    <mergeCell ref="A18:B18"/>
    <mergeCell ref="D19:E20"/>
    <mergeCell ref="F16:F17"/>
    <mergeCell ref="F19:F20"/>
    <mergeCell ref="D18:E18"/>
    <mergeCell ref="A29:C29"/>
    <mergeCell ref="A30:C30"/>
    <mergeCell ref="A25:E25"/>
    <mergeCell ref="E61:F62"/>
    <mergeCell ref="G61:G62"/>
    <mergeCell ref="E58:F59"/>
    <mergeCell ref="G58:G59"/>
    <mergeCell ref="E60:F60"/>
    <mergeCell ref="H57:J57"/>
    <mergeCell ref="H58:J59"/>
    <mergeCell ref="H60:J60"/>
    <mergeCell ref="H61:J62"/>
    <mergeCell ref="K61:L62"/>
    <mergeCell ref="K60:L60"/>
    <mergeCell ref="K58:L59"/>
    <mergeCell ref="K57:L57"/>
  </mergeCells>
  <pageMargins left="0.7" right="0.7" top="0.75" bottom="0.75" header="0.3" footer="0.3"/>
  <pageSetup paperSize="9" orientation="portrait" horizontalDpi="0" verticalDpi="0" r:id="rId1"/>
  <ignoredErrors>
    <ignoredError sqref="G5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Alfiyyah Zahiroh</dc:creator>
  <cp:keywords>Alfiyyah Ulfah</cp:keywords>
  <cp:lastModifiedBy>acer</cp:lastModifiedBy>
  <dcterms:created xsi:type="dcterms:W3CDTF">2021-07-30T06:38:21Z</dcterms:created>
  <dcterms:modified xsi:type="dcterms:W3CDTF">2021-07-30T11:17:42Z</dcterms:modified>
</cp:coreProperties>
</file>