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N\"/>
    </mc:Choice>
  </mc:AlternateContent>
  <xr:revisionPtr revIDLastSave="0" documentId="13_ncr:1_{D2425032-7B3D-4325-9C4B-ED9CC8FD0C42}" xr6:coauthVersionLast="47" xr6:coauthVersionMax="47" xr10:uidLastSave="{00000000-0000-0000-0000-000000000000}"/>
  <bookViews>
    <workbookView xWindow="-120" yWindow="-120" windowWidth="20730" windowHeight="11160" xr2:uid="{A344DE5B-AF76-477D-9191-B7B62366A1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H48" i="1"/>
  <c r="H47" i="1"/>
  <c r="I50" i="1"/>
  <c r="I48" i="1"/>
  <c r="K46" i="1"/>
  <c r="F46" i="1"/>
  <c r="J48" i="1"/>
  <c r="K48" i="1" s="1"/>
  <c r="J49" i="1"/>
  <c r="K49" i="1" s="1"/>
  <c r="J47" i="1"/>
  <c r="K47" i="1" s="1"/>
  <c r="J46" i="1"/>
  <c r="H50" i="1"/>
  <c r="E33" i="1"/>
  <c r="F34" i="1" s="1"/>
  <c r="E31" i="1"/>
  <c r="F32" i="1" s="1"/>
  <c r="F47" i="1"/>
  <c r="F48" i="1"/>
  <c r="F49" i="1"/>
  <c r="F50" i="1"/>
  <c r="E50" i="1"/>
  <c r="D50" i="1"/>
  <c r="D49" i="1"/>
  <c r="D48" i="1"/>
  <c r="D47" i="1"/>
  <c r="D46" i="1"/>
  <c r="L47" i="1"/>
  <c r="L48" i="1"/>
  <c r="L49" i="1"/>
  <c r="L46" i="1"/>
  <c r="L50" i="1" s="1"/>
  <c r="G50" i="1"/>
  <c r="C50" i="1"/>
  <c r="F10" i="1"/>
  <c r="D11" i="1"/>
  <c r="F11" i="1" s="1"/>
  <c r="D9" i="1"/>
  <c r="F9" i="1" s="1"/>
  <c r="D8" i="1"/>
  <c r="F8" i="1" s="1"/>
  <c r="F12" i="1" s="1"/>
  <c r="E29" i="1"/>
  <c r="F30" i="1" s="1"/>
  <c r="K50" i="1" l="1"/>
  <c r="J50" i="1"/>
</calcChain>
</file>

<file path=xl/sharedStrings.xml><?xml version="1.0" encoding="utf-8"?>
<sst xmlns="http://schemas.openxmlformats.org/spreadsheetml/2006/main" count="98" uniqueCount="53">
  <si>
    <t>Nama :</t>
  </si>
  <si>
    <t>6AK-P2</t>
  </si>
  <si>
    <t>NPM  :</t>
  </si>
  <si>
    <t>Kelas  :</t>
  </si>
  <si>
    <t>Pertama</t>
  </si>
  <si>
    <t>Keterangan</t>
  </si>
  <si>
    <t>WP Ref</t>
  </si>
  <si>
    <t xml:space="preserve">Per Klien </t>
  </si>
  <si>
    <t>Pare</t>
  </si>
  <si>
    <t>Per Audit</t>
  </si>
  <si>
    <t>Debit</t>
  </si>
  <si>
    <t>Kredit</t>
  </si>
  <si>
    <t>Tanah</t>
  </si>
  <si>
    <t>Bangunan</t>
  </si>
  <si>
    <t>Kendaraan</t>
  </si>
  <si>
    <t>Peralatan</t>
  </si>
  <si>
    <t xml:space="preserve">Klien : </t>
  </si>
  <si>
    <t>Dibuat Oleh :</t>
  </si>
  <si>
    <t>Diperiksa Oleh :</t>
  </si>
  <si>
    <t>Indeks :</t>
  </si>
  <si>
    <t>J</t>
  </si>
  <si>
    <t>Skedul :</t>
  </si>
  <si>
    <t>Tanggal :</t>
  </si>
  <si>
    <t xml:space="preserve">Tanggal : </t>
  </si>
  <si>
    <t>Periode :</t>
  </si>
  <si>
    <t>Aset Tetap</t>
  </si>
  <si>
    <t>30 juli 2021</t>
  </si>
  <si>
    <t xml:space="preserve"> 31 December 2018</t>
  </si>
  <si>
    <t>FRH</t>
  </si>
  <si>
    <t>PT. BJ</t>
  </si>
  <si>
    <t>Kedua</t>
  </si>
  <si>
    <t>Catatan Pemeriksaan</t>
  </si>
  <si>
    <t>1. Bangunan</t>
  </si>
  <si>
    <t xml:space="preserve">                         Kas</t>
  </si>
  <si>
    <t>3. Peralatan</t>
  </si>
  <si>
    <t>4. Tanah</t>
  </si>
  <si>
    <t xml:space="preserve">                         Cadangan Revaluasi</t>
  </si>
  <si>
    <t>5. Beban Akum.Peny. Bangunan</t>
  </si>
  <si>
    <t xml:space="preserve">                         Akumulasi Penyusutan Bangunan</t>
  </si>
  <si>
    <t>Beban Akum.Peny. Kendaraan</t>
  </si>
  <si>
    <t xml:space="preserve">                        Akumulasi Penyusutan Kendaraan</t>
  </si>
  <si>
    <t>Beban Akum.Peny. Peralatan</t>
  </si>
  <si>
    <t xml:space="preserve">                        Akumulasi Penyusutan Peralatan</t>
  </si>
  <si>
    <t>^</t>
  </si>
  <si>
    <t>Ketiga</t>
  </si>
  <si>
    <t>(+)</t>
  </si>
  <si>
    <t>(-)</t>
  </si>
  <si>
    <t>Harga Perolehan (Rp)</t>
  </si>
  <si>
    <t>Akumulasi Penyusutan (Rp)</t>
  </si>
  <si>
    <t>Nilai Buku (Rp)</t>
  </si>
  <si>
    <t>T O T A L</t>
  </si>
  <si>
    <t>JJ</t>
  </si>
  <si>
    <t>Noki Rahmad 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</si>
</sst>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[$Rp-3809]* #,##0_-;\-[$Rp-3809]* #,##0_-;_-[$Rp-3809]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Wide Latin"/>
      <family val="1"/>
    </font>
    <font>
      <b/>
      <sz val="12"/>
      <color theme="1"/>
      <name val="Vladimir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6" fontId="2" fillId="0" borderId="3" xfId="1" applyNumberFormat="1" applyFont="1" applyBorder="1"/>
    <xf numFmtId="166" fontId="2" fillId="0" borderId="3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3" fillId="0" borderId="20" xfId="0" applyFont="1" applyBorder="1"/>
    <xf numFmtId="166" fontId="2" fillId="0" borderId="22" xfId="2" applyNumberFormat="1" applyFont="1" applyBorder="1" applyAlignment="1"/>
    <xf numFmtId="166" fontId="2" fillId="0" borderId="23" xfId="2" applyNumberFormat="1" applyFont="1" applyBorder="1" applyAlignment="1"/>
    <xf numFmtId="166" fontId="2" fillId="0" borderId="0" xfId="2" applyNumberFormat="1" applyFont="1" applyBorder="1" applyAlignment="1"/>
    <xf numFmtId="166" fontId="2" fillId="0" borderId="28" xfId="2" applyNumberFormat="1" applyFont="1" applyBorder="1" applyAlignment="1"/>
    <xf numFmtId="166" fontId="2" fillId="0" borderId="25" xfId="2" applyNumberFormat="1" applyFont="1" applyBorder="1" applyAlignment="1"/>
    <xf numFmtId="166" fontId="2" fillId="0" borderId="26" xfId="2" applyNumberFormat="1" applyFont="1" applyBorder="1" applyAlignment="1"/>
    <xf numFmtId="166" fontId="2" fillId="0" borderId="22" xfId="0" applyNumberFormat="1" applyFont="1" applyBorder="1"/>
    <xf numFmtId="166" fontId="2" fillId="0" borderId="23" xfId="0" applyNumberFormat="1" applyFont="1" applyBorder="1"/>
    <xf numFmtId="166" fontId="2" fillId="0" borderId="25" xfId="0" applyNumberFormat="1" applyFont="1" applyBorder="1"/>
    <xf numFmtId="166" fontId="2" fillId="0" borderId="26" xfId="0" applyNumberFormat="1" applyFont="1" applyBorder="1"/>
    <xf numFmtId="166" fontId="2" fillId="0" borderId="23" xfId="2" applyNumberFormat="1" applyFont="1" applyBorder="1"/>
    <xf numFmtId="166" fontId="2" fillId="0" borderId="26" xfId="2" applyNumberFormat="1" applyFont="1" applyBorder="1"/>
    <xf numFmtId="166" fontId="2" fillId="0" borderId="4" xfId="0" applyNumberFormat="1" applyFont="1" applyBorder="1"/>
    <xf numFmtId="166" fontId="2" fillId="0" borderId="10" xfId="0" applyNumberFormat="1" applyFont="1" applyBorder="1"/>
    <xf numFmtId="166" fontId="2" fillId="0" borderId="19" xfId="0" applyNumberFormat="1" applyFont="1" applyBorder="1"/>
    <xf numFmtId="166" fontId="2" fillId="0" borderId="16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66" fontId="2" fillId="0" borderId="6" xfId="1" applyNumberFormat="1" applyFont="1" applyBorder="1"/>
    <xf numFmtId="166" fontId="2" fillId="0" borderId="7" xfId="0" applyNumberFormat="1" applyFont="1" applyBorder="1"/>
    <xf numFmtId="166" fontId="2" fillId="0" borderId="6" xfId="0" applyNumberFormat="1" applyFont="1" applyBorder="1"/>
    <xf numFmtId="0" fontId="2" fillId="0" borderId="30" xfId="0" applyFont="1" applyBorder="1"/>
    <xf numFmtId="166" fontId="3" fillId="0" borderId="31" xfId="0" applyNumberFormat="1" applyFont="1" applyBorder="1"/>
    <xf numFmtId="0" fontId="3" fillId="0" borderId="29" xfId="0" applyFont="1" applyBorder="1" applyAlignment="1">
      <alignment horizontal="center"/>
    </xf>
    <xf numFmtId="166" fontId="2" fillId="0" borderId="15" xfId="1" applyNumberFormat="1" applyFont="1" applyBorder="1"/>
    <xf numFmtId="166" fontId="2" fillId="0" borderId="18" xfId="1" applyNumberFormat="1" applyFont="1" applyBorder="1"/>
    <xf numFmtId="166" fontId="2" fillId="0" borderId="32" xfId="1" applyNumberFormat="1" applyFont="1" applyBorder="1"/>
    <xf numFmtId="0" fontId="2" fillId="0" borderId="0" xfId="0" applyFont="1" applyBorder="1" applyAlignment="1"/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6" fontId="3" fillId="0" borderId="12" xfId="0" applyNumberFormat="1" applyFont="1" applyBorder="1"/>
    <xf numFmtId="166" fontId="3" fillId="0" borderId="33" xfId="0" applyNumberFormat="1" applyFont="1" applyBorder="1"/>
    <xf numFmtId="166" fontId="3" fillId="0" borderId="1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</cellXfs>
  <cellStyles count="3">
    <cellStyle name="Currency" xfId="1" builtinId="4"/>
    <cellStyle name="Currency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694C-EA43-4FCF-8427-D5C07F50D28D}">
  <dimension ref="A1:L57"/>
  <sheetViews>
    <sheetView tabSelected="1" zoomScale="75" zoomScaleNormal="75" workbookViewId="0">
      <selection activeCell="B3" sqref="B3:D3"/>
    </sheetView>
  </sheetViews>
  <sheetFormatPr defaultColWidth="8.7109375" defaultRowHeight="15.75" x14ac:dyDescent="0.25"/>
  <cols>
    <col min="1" max="1" width="12.5703125" style="1" customWidth="1"/>
    <col min="2" max="2" width="8.42578125" style="1" customWidth="1"/>
    <col min="3" max="3" width="20.28515625" style="1" bestFit="1" customWidth="1"/>
    <col min="4" max="4" width="17.140625" style="1" customWidth="1"/>
    <col min="5" max="5" width="17.42578125" style="1" customWidth="1"/>
    <col min="6" max="6" width="22.140625" style="1" customWidth="1"/>
    <col min="7" max="7" width="20.7109375" style="1" customWidth="1"/>
    <col min="8" max="8" width="21.5703125" style="1" customWidth="1"/>
    <col min="9" max="9" width="18.5703125" style="1" customWidth="1"/>
    <col min="10" max="10" width="18.42578125" style="1" customWidth="1"/>
    <col min="11" max="11" width="18.28515625" style="1" customWidth="1"/>
    <col min="12" max="12" width="18.42578125" style="1" customWidth="1"/>
    <col min="13" max="16384" width="8.7109375" style="1"/>
  </cols>
  <sheetData>
    <row r="1" spans="1:6" x14ac:dyDescent="0.25">
      <c r="A1" s="2" t="s">
        <v>0</v>
      </c>
      <c r="B1" s="90" t="s">
        <v>52</v>
      </c>
      <c r="C1" s="90"/>
      <c r="D1" s="90"/>
    </row>
    <row r="2" spans="1:6" x14ac:dyDescent="0.25">
      <c r="A2" s="2" t="s">
        <v>2</v>
      </c>
      <c r="B2" s="90">
        <v>1712120070</v>
      </c>
      <c r="C2" s="90"/>
      <c r="D2" s="90"/>
    </row>
    <row r="3" spans="1:6" x14ac:dyDescent="0.25">
      <c r="A3" s="2" t="s">
        <v>3</v>
      </c>
      <c r="B3" s="90" t="s">
        <v>1</v>
      </c>
      <c r="C3" s="90"/>
      <c r="D3" s="90"/>
    </row>
    <row r="4" spans="1:6" ht="16.5" thickBot="1" x14ac:dyDescent="0.3"/>
    <row r="5" spans="1:6" ht="16.5" thickBot="1" x14ac:dyDescent="0.3">
      <c r="A5" s="3" t="s">
        <v>4</v>
      </c>
    </row>
    <row r="6" spans="1:6" x14ac:dyDescent="0.25">
      <c r="A6" s="78" t="s">
        <v>5</v>
      </c>
      <c r="B6" s="80" t="s">
        <v>6</v>
      </c>
      <c r="C6" s="4" t="s">
        <v>7</v>
      </c>
      <c r="D6" s="58" t="s">
        <v>8</v>
      </c>
      <c r="E6" s="58"/>
      <c r="F6" s="5" t="s">
        <v>9</v>
      </c>
    </row>
    <row r="7" spans="1:6" ht="16.5" thickBot="1" x14ac:dyDescent="0.3">
      <c r="A7" s="79"/>
      <c r="B7" s="81"/>
      <c r="C7" s="6">
        <v>43465</v>
      </c>
      <c r="D7" s="7" t="s">
        <v>10</v>
      </c>
      <c r="E7" s="7" t="s">
        <v>11</v>
      </c>
      <c r="F7" s="8">
        <v>43465</v>
      </c>
    </row>
    <row r="8" spans="1:6" x14ac:dyDescent="0.25">
      <c r="A8" s="9" t="s">
        <v>12</v>
      </c>
      <c r="B8" s="10"/>
      <c r="C8" s="15">
        <v>1000000000</v>
      </c>
      <c r="D8" s="16">
        <f>E27</f>
        <v>350000000</v>
      </c>
      <c r="E8" s="16">
        <v>0</v>
      </c>
      <c r="F8" s="32">
        <f>C8+D8</f>
        <v>1350000000</v>
      </c>
    </row>
    <row r="9" spans="1:6" x14ac:dyDescent="0.25">
      <c r="A9" s="12" t="s">
        <v>13</v>
      </c>
      <c r="B9" s="13"/>
      <c r="C9" s="17">
        <v>2100000000</v>
      </c>
      <c r="D9" s="18">
        <f>E23</f>
        <v>35000000</v>
      </c>
      <c r="E9" s="18">
        <v>0</v>
      </c>
      <c r="F9" s="33">
        <f t="shared" ref="F9:F11" si="0">C9+D9</f>
        <v>2135000000</v>
      </c>
    </row>
    <row r="10" spans="1:6" x14ac:dyDescent="0.25">
      <c r="A10" s="12" t="s">
        <v>14</v>
      </c>
      <c r="B10" s="13"/>
      <c r="C10" s="17">
        <v>525000000</v>
      </c>
      <c r="D10" s="18">
        <v>0</v>
      </c>
      <c r="E10" s="18">
        <v>0</v>
      </c>
      <c r="F10" s="33">
        <f t="shared" si="0"/>
        <v>525000000</v>
      </c>
    </row>
    <row r="11" spans="1:6" ht="16.5" thickBot="1" x14ac:dyDescent="0.3">
      <c r="A11" s="40" t="s">
        <v>15</v>
      </c>
      <c r="B11" s="41"/>
      <c r="C11" s="42">
        <v>125000000</v>
      </c>
      <c r="D11" s="44">
        <f>E25</f>
        <v>10000000</v>
      </c>
      <c r="E11" s="44">
        <v>0</v>
      </c>
      <c r="F11" s="43">
        <f t="shared" si="0"/>
        <v>135000000</v>
      </c>
    </row>
    <row r="12" spans="1:6" ht="16.5" thickBot="1" x14ac:dyDescent="0.3">
      <c r="A12" s="47" t="s">
        <v>50</v>
      </c>
      <c r="B12" s="45"/>
      <c r="C12" s="45"/>
      <c r="D12" s="45"/>
      <c r="E12" s="45"/>
      <c r="F12" s="46">
        <f>SUM(F8:F11)</f>
        <v>4145000000</v>
      </c>
    </row>
    <row r="13" spans="1:6" ht="16.5" thickBot="1" x14ac:dyDescent="0.3">
      <c r="F13" s="37" t="s">
        <v>43</v>
      </c>
    </row>
    <row r="14" spans="1:6" x14ac:dyDescent="0.25">
      <c r="A14" s="76" t="s">
        <v>16</v>
      </c>
      <c r="B14" s="77"/>
      <c r="C14" s="10" t="s">
        <v>17</v>
      </c>
      <c r="D14" s="82" t="s">
        <v>18</v>
      </c>
      <c r="E14" s="77"/>
      <c r="F14" s="11" t="s">
        <v>19</v>
      </c>
    </row>
    <row r="15" spans="1:6" x14ac:dyDescent="0.25">
      <c r="A15" s="83" t="s">
        <v>29</v>
      </c>
      <c r="B15" s="84"/>
      <c r="C15" s="85" t="s">
        <v>28</v>
      </c>
      <c r="D15" s="72"/>
      <c r="E15" s="72"/>
      <c r="F15" s="64" t="s">
        <v>20</v>
      </c>
    </row>
    <row r="16" spans="1:6" x14ac:dyDescent="0.25">
      <c r="A16" s="83"/>
      <c r="B16" s="84"/>
      <c r="C16" s="85"/>
      <c r="D16" s="72"/>
      <c r="E16" s="72"/>
      <c r="F16" s="64"/>
    </row>
    <row r="17" spans="1:10" x14ac:dyDescent="0.25">
      <c r="A17" s="65" t="s">
        <v>21</v>
      </c>
      <c r="B17" s="66"/>
      <c r="C17" s="13" t="s">
        <v>22</v>
      </c>
      <c r="D17" s="67" t="s">
        <v>23</v>
      </c>
      <c r="E17" s="66"/>
      <c r="F17" s="14" t="s">
        <v>24</v>
      </c>
    </row>
    <row r="18" spans="1:10" x14ac:dyDescent="0.25">
      <c r="A18" s="68" t="s">
        <v>25</v>
      </c>
      <c r="B18" s="69"/>
      <c r="C18" s="69" t="s">
        <v>26</v>
      </c>
      <c r="D18" s="72"/>
      <c r="E18" s="72"/>
      <c r="F18" s="74" t="s">
        <v>27</v>
      </c>
    </row>
    <row r="19" spans="1:10" ht="16.5" thickBot="1" x14ac:dyDescent="0.3">
      <c r="A19" s="70"/>
      <c r="B19" s="71"/>
      <c r="C19" s="71"/>
      <c r="D19" s="73"/>
      <c r="E19" s="73"/>
      <c r="F19" s="75"/>
    </row>
    <row r="20" spans="1:10" ht="16.5" thickBot="1" x14ac:dyDescent="0.3"/>
    <row r="21" spans="1:10" ht="16.5" thickBot="1" x14ac:dyDescent="0.3">
      <c r="A21" s="19" t="s">
        <v>30</v>
      </c>
    </row>
    <row r="22" spans="1:10" ht="16.5" thickBot="1" x14ac:dyDescent="0.3">
      <c r="A22" s="91" t="s">
        <v>31</v>
      </c>
      <c r="B22" s="92"/>
      <c r="C22" s="92"/>
      <c r="D22" s="92"/>
      <c r="E22" s="92"/>
      <c r="F22" s="93"/>
    </row>
    <row r="23" spans="1:10" x14ac:dyDescent="0.25">
      <c r="A23" s="62" t="s">
        <v>32</v>
      </c>
      <c r="B23" s="63"/>
      <c r="C23" s="63"/>
      <c r="D23" s="63"/>
      <c r="E23" s="20">
        <v>35000000</v>
      </c>
      <c r="F23" s="21"/>
    </row>
    <row r="24" spans="1:10" ht="16.5" thickBot="1" x14ac:dyDescent="0.3">
      <c r="A24" s="86" t="s">
        <v>33</v>
      </c>
      <c r="B24" s="87"/>
      <c r="C24" s="87"/>
      <c r="D24" s="87"/>
      <c r="E24" s="22"/>
      <c r="F24" s="23">
        <v>35000000</v>
      </c>
    </row>
    <row r="25" spans="1:10" x14ac:dyDescent="0.25">
      <c r="A25" s="62" t="s">
        <v>34</v>
      </c>
      <c r="B25" s="63"/>
      <c r="C25" s="63"/>
      <c r="D25" s="63"/>
      <c r="E25" s="20">
        <v>10000000</v>
      </c>
      <c r="F25" s="21"/>
    </row>
    <row r="26" spans="1:10" ht="16.5" thickBot="1" x14ac:dyDescent="0.3">
      <c r="A26" s="60" t="s">
        <v>33</v>
      </c>
      <c r="B26" s="61"/>
      <c r="C26" s="61"/>
      <c r="D26" s="61"/>
      <c r="E26" s="24"/>
      <c r="F26" s="25">
        <v>10000000</v>
      </c>
    </row>
    <row r="27" spans="1:10" x14ac:dyDescent="0.25">
      <c r="A27" s="62" t="s">
        <v>35</v>
      </c>
      <c r="B27" s="63"/>
      <c r="C27" s="63"/>
      <c r="D27" s="63"/>
      <c r="E27" s="20">
        <v>350000000</v>
      </c>
      <c r="F27" s="21"/>
    </row>
    <row r="28" spans="1:10" ht="16.5" thickBot="1" x14ac:dyDescent="0.3">
      <c r="A28" s="60" t="s">
        <v>36</v>
      </c>
      <c r="B28" s="61"/>
      <c r="C28" s="61"/>
      <c r="D28" s="61"/>
      <c r="E28" s="24"/>
      <c r="F28" s="25">
        <v>350000000</v>
      </c>
    </row>
    <row r="29" spans="1:10" x14ac:dyDescent="0.25">
      <c r="A29" s="62" t="s">
        <v>37</v>
      </c>
      <c r="B29" s="63"/>
      <c r="C29" s="63"/>
      <c r="D29" s="63"/>
      <c r="E29" s="26">
        <f>(C9+E23)/40/12</f>
        <v>4447916.666666667</v>
      </c>
      <c r="F29" s="27"/>
    </row>
    <row r="30" spans="1:10" ht="16.5" thickBot="1" x14ac:dyDescent="0.3">
      <c r="A30" s="60" t="s">
        <v>38</v>
      </c>
      <c r="B30" s="61"/>
      <c r="C30" s="61"/>
      <c r="D30" s="61"/>
      <c r="E30" s="28"/>
      <c r="F30" s="29">
        <f>E29</f>
        <v>4447916.666666667</v>
      </c>
    </row>
    <row r="31" spans="1:10" x14ac:dyDescent="0.25">
      <c r="A31" s="62" t="s">
        <v>41</v>
      </c>
      <c r="B31" s="63"/>
      <c r="C31" s="63"/>
      <c r="D31" s="63"/>
      <c r="E31" s="26">
        <f>C11/5/12</f>
        <v>2083333.3333333333</v>
      </c>
      <c r="F31" s="27"/>
      <c r="G31" s="51"/>
      <c r="H31" s="51"/>
      <c r="I31" s="51"/>
      <c r="J31" s="51"/>
    </row>
    <row r="32" spans="1:10" ht="16.5" thickBot="1" x14ac:dyDescent="0.3">
      <c r="A32" s="60" t="s">
        <v>42</v>
      </c>
      <c r="B32" s="61"/>
      <c r="C32" s="61"/>
      <c r="D32" s="61"/>
      <c r="E32" s="28"/>
      <c r="F32" s="25">
        <f>E31</f>
        <v>2083333.3333333333</v>
      </c>
    </row>
    <row r="33" spans="1:12" x14ac:dyDescent="0.25">
      <c r="A33" s="62" t="s">
        <v>39</v>
      </c>
      <c r="B33" s="63"/>
      <c r="C33" s="63"/>
      <c r="D33" s="63"/>
      <c r="E33" s="26">
        <f>C10/8/12</f>
        <v>5468750</v>
      </c>
      <c r="F33" s="30"/>
      <c r="G33" s="51"/>
      <c r="H33" s="51"/>
      <c r="I33" s="51"/>
      <c r="J33" s="51"/>
    </row>
    <row r="34" spans="1:12" ht="16.5" thickBot="1" x14ac:dyDescent="0.3">
      <c r="A34" s="60" t="s">
        <v>40</v>
      </c>
      <c r="B34" s="61"/>
      <c r="C34" s="61"/>
      <c r="D34" s="61"/>
      <c r="E34" s="28"/>
      <c r="F34" s="31">
        <f>E33</f>
        <v>5468750</v>
      </c>
    </row>
    <row r="35" spans="1:12" ht="16.5" thickBot="1" x14ac:dyDescent="0.3"/>
    <row r="36" spans="1:12" x14ac:dyDescent="0.25">
      <c r="A36" s="76" t="s">
        <v>16</v>
      </c>
      <c r="B36" s="77"/>
      <c r="C36" s="10" t="s">
        <v>17</v>
      </c>
      <c r="D36" s="82" t="s">
        <v>18</v>
      </c>
      <c r="E36" s="77"/>
      <c r="F36" s="11" t="s">
        <v>19</v>
      </c>
    </row>
    <row r="37" spans="1:12" x14ac:dyDescent="0.25">
      <c r="A37" s="83" t="s">
        <v>29</v>
      </c>
      <c r="B37" s="84"/>
      <c r="C37" s="85" t="s">
        <v>28</v>
      </c>
      <c r="D37" s="72"/>
      <c r="E37" s="72"/>
      <c r="F37" s="64" t="s">
        <v>20</v>
      </c>
    </row>
    <row r="38" spans="1:12" x14ac:dyDescent="0.25">
      <c r="A38" s="83"/>
      <c r="B38" s="84"/>
      <c r="C38" s="85"/>
      <c r="D38" s="72"/>
      <c r="E38" s="72"/>
      <c r="F38" s="64"/>
    </row>
    <row r="39" spans="1:12" x14ac:dyDescent="0.25">
      <c r="A39" s="65" t="s">
        <v>21</v>
      </c>
      <c r="B39" s="66"/>
      <c r="C39" s="13" t="s">
        <v>22</v>
      </c>
      <c r="D39" s="67" t="s">
        <v>23</v>
      </c>
      <c r="E39" s="66"/>
      <c r="F39" s="14" t="s">
        <v>24</v>
      </c>
    </row>
    <row r="40" spans="1:12" x14ac:dyDescent="0.25">
      <c r="A40" s="68" t="s">
        <v>25</v>
      </c>
      <c r="B40" s="69"/>
      <c r="C40" s="69" t="s">
        <v>26</v>
      </c>
      <c r="D40" s="72"/>
      <c r="E40" s="72"/>
      <c r="F40" s="74" t="s">
        <v>27</v>
      </c>
    </row>
    <row r="41" spans="1:12" ht="16.5" thickBot="1" x14ac:dyDescent="0.3">
      <c r="A41" s="70"/>
      <c r="B41" s="71"/>
      <c r="C41" s="71"/>
      <c r="D41" s="73"/>
      <c r="E41" s="73"/>
      <c r="F41" s="75"/>
    </row>
    <row r="42" spans="1:12" ht="16.5" thickBot="1" x14ac:dyDescent="0.3"/>
    <row r="43" spans="1:12" ht="16.5" thickBot="1" x14ac:dyDescent="0.3">
      <c r="A43" s="19" t="s">
        <v>44</v>
      </c>
    </row>
    <row r="44" spans="1:12" x14ac:dyDescent="0.25">
      <c r="A44" s="78" t="s">
        <v>5</v>
      </c>
      <c r="B44" s="80" t="s">
        <v>6</v>
      </c>
      <c r="C44" s="58" t="s">
        <v>47</v>
      </c>
      <c r="D44" s="58"/>
      <c r="E44" s="58"/>
      <c r="F44" s="58"/>
      <c r="G44" s="58" t="s">
        <v>48</v>
      </c>
      <c r="H44" s="58"/>
      <c r="I44" s="58"/>
      <c r="J44" s="58"/>
      <c r="K44" s="58" t="s">
        <v>49</v>
      </c>
      <c r="L44" s="59"/>
    </row>
    <row r="45" spans="1:12" ht="16.5" thickBot="1" x14ac:dyDescent="0.3">
      <c r="A45" s="79"/>
      <c r="B45" s="81"/>
      <c r="C45" s="39">
        <v>2018</v>
      </c>
      <c r="D45" s="7" t="s">
        <v>45</v>
      </c>
      <c r="E45" s="7" t="s">
        <v>46</v>
      </c>
      <c r="F45" s="39">
        <v>2019</v>
      </c>
      <c r="G45" s="39">
        <v>2018</v>
      </c>
      <c r="H45" s="7" t="s">
        <v>45</v>
      </c>
      <c r="I45" s="7" t="s">
        <v>46</v>
      </c>
      <c r="J45" s="39">
        <v>2019</v>
      </c>
      <c r="K45" s="7">
        <v>2019</v>
      </c>
      <c r="L45" s="38">
        <v>2018</v>
      </c>
    </row>
    <row r="46" spans="1:12" x14ac:dyDescent="0.25">
      <c r="A46" s="9" t="s">
        <v>12</v>
      </c>
      <c r="B46" s="10"/>
      <c r="C46" s="15">
        <v>1000000000</v>
      </c>
      <c r="D46" s="16">
        <f>D8</f>
        <v>350000000</v>
      </c>
      <c r="E46" s="16">
        <v>0</v>
      </c>
      <c r="F46" s="16">
        <f>C46+D46-E46</f>
        <v>1350000000</v>
      </c>
      <c r="G46" s="48">
        <v>0</v>
      </c>
      <c r="H46" s="16">
        <v>0</v>
      </c>
      <c r="I46" s="16">
        <v>0</v>
      </c>
      <c r="J46" s="35">
        <f>G46+H46-I46</f>
        <v>0</v>
      </c>
      <c r="K46" s="16">
        <f>F46-J46</f>
        <v>1350000000</v>
      </c>
      <c r="L46" s="32">
        <f>C46-G46</f>
        <v>1000000000</v>
      </c>
    </row>
    <row r="47" spans="1:12" x14ac:dyDescent="0.25">
      <c r="A47" s="12" t="s">
        <v>13</v>
      </c>
      <c r="B47" s="13"/>
      <c r="C47" s="17">
        <v>2100000000</v>
      </c>
      <c r="D47" s="18">
        <f>D9</f>
        <v>35000000</v>
      </c>
      <c r="E47" s="18">
        <v>0</v>
      </c>
      <c r="F47" s="18">
        <f t="shared" ref="F47:F50" si="1">C47+D47-E47</f>
        <v>2135000000</v>
      </c>
      <c r="G47" s="49">
        <v>875000000</v>
      </c>
      <c r="H47" s="18">
        <f>F30</f>
        <v>4447916.666666667</v>
      </c>
      <c r="I47" s="18">
        <v>0</v>
      </c>
      <c r="J47" s="34">
        <f>G47+H47-I47</f>
        <v>879447916.66666663</v>
      </c>
      <c r="K47" s="18">
        <f>F47-J47</f>
        <v>1255552083.3333335</v>
      </c>
      <c r="L47" s="33">
        <f t="shared" ref="L47:L49" si="2">C47-G47</f>
        <v>1225000000</v>
      </c>
    </row>
    <row r="48" spans="1:12" x14ac:dyDescent="0.25">
      <c r="A48" s="12" t="s">
        <v>14</v>
      </c>
      <c r="B48" s="13"/>
      <c r="C48" s="17">
        <v>525000000</v>
      </c>
      <c r="D48" s="17">
        <f>D10</f>
        <v>0</v>
      </c>
      <c r="E48" s="17">
        <v>0</v>
      </c>
      <c r="F48" s="18">
        <f t="shared" si="1"/>
        <v>525000000</v>
      </c>
      <c r="G48" s="49">
        <v>215000000</v>
      </c>
      <c r="H48" s="17">
        <f>F34</f>
        <v>5468750</v>
      </c>
      <c r="I48" s="17">
        <f>F3</f>
        <v>0</v>
      </c>
      <c r="J48" s="34">
        <f t="shared" ref="J48:J49" si="3">G48+H48-I48</f>
        <v>220468750</v>
      </c>
      <c r="K48" s="18">
        <f t="shared" ref="K48:K49" si="4">F48-J48</f>
        <v>304531250</v>
      </c>
      <c r="L48" s="33">
        <f t="shared" si="2"/>
        <v>310000000</v>
      </c>
    </row>
    <row r="49" spans="1:12" x14ac:dyDescent="0.25">
      <c r="A49" s="40" t="s">
        <v>15</v>
      </c>
      <c r="B49" s="41"/>
      <c r="C49" s="42">
        <v>125000000</v>
      </c>
      <c r="D49" s="42">
        <f>D11</f>
        <v>10000000</v>
      </c>
      <c r="E49" s="42">
        <v>0</v>
      </c>
      <c r="F49" s="18">
        <f t="shared" si="1"/>
        <v>135000000</v>
      </c>
      <c r="G49" s="50">
        <v>27500000</v>
      </c>
      <c r="H49" s="42">
        <f>F32</f>
        <v>2083333.3333333333</v>
      </c>
      <c r="I49" s="42">
        <v>0</v>
      </c>
      <c r="J49" s="34">
        <f t="shared" si="3"/>
        <v>29583333.333333332</v>
      </c>
      <c r="K49" s="18">
        <f t="shared" si="4"/>
        <v>105416666.66666667</v>
      </c>
      <c r="L49" s="43">
        <f t="shared" si="2"/>
        <v>97500000</v>
      </c>
    </row>
    <row r="50" spans="1:12" s="52" customFormat="1" ht="16.5" thickBot="1" x14ac:dyDescent="0.3">
      <c r="A50" s="53" t="s">
        <v>50</v>
      </c>
      <c r="B50" s="54"/>
      <c r="C50" s="55">
        <f>SUM(C46:C49)</f>
        <v>3750000000</v>
      </c>
      <c r="D50" s="55">
        <f>SUM(D46:D49)</f>
        <v>395000000</v>
      </c>
      <c r="E50" s="55">
        <f>SUM(E46:E49)</f>
        <v>0</v>
      </c>
      <c r="F50" s="55">
        <f t="shared" si="1"/>
        <v>4145000000</v>
      </c>
      <c r="G50" s="56">
        <f t="shared" ref="G50:L50" si="5">SUM(G46:G49)</f>
        <v>1117500000</v>
      </c>
      <c r="H50" s="55">
        <f t="shared" si="5"/>
        <v>12000000.000000002</v>
      </c>
      <c r="I50" s="55">
        <f>SUM(I46:I49)</f>
        <v>0</v>
      </c>
      <c r="J50" s="55">
        <f t="shared" si="5"/>
        <v>1129499999.9999998</v>
      </c>
      <c r="K50" s="55">
        <f t="shared" si="5"/>
        <v>3015500000</v>
      </c>
      <c r="L50" s="57">
        <f t="shared" si="5"/>
        <v>2632500000</v>
      </c>
    </row>
    <row r="51" spans="1:12" ht="16.5" thickBot="1" x14ac:dyDescent="0.3">
      <c r="C51" s="37" t="s">
        <v>43</v>
      </c>
      <c r="D51" s="37" t="s">
        <v>43</v>
      </c>
      <c r="F51" s="37" t="s">
        <v>43</v>
      </c>
      <c r="G51" s="37" t="s">
        <v>43</v>
      </c>
      <c r="I51" s="37" t="s">
        <v>43</v>
      </c>
      <c r="J51" s="37" t="s">
        <v>43</v>
      </c>
      <c r="K51" s="37" t="s">
        <v>43</v>
      </c>
      <c r="L51" s="36" t="s">
        <v>43</v>
      </c>
    </row>
    <row r="52" spans="1:12" x14ac:dyDescent="0.25">
      <c r="A52" s="89" t="s">
        <v>16</v>
      </c>
      <c r="B52" s="88"/>
      <c r="C52" s="88"/>
      <c r="D52" s="88"/>
      <c r="E52" s="88" t="s">
        <v>17</v>
      </c>
      <c r="F52" s="88"/>
      <c r="G52" s="88"/>
      <c r="H52" s="88" t="s">
        <v>18</v>
      </c>
      <c r="I52" s="88"/>
      <c r="J52" s="88"/>
      <c r="K52" s="88" t="s">
        <v>19</v>
      </c>
      <c r="L52" s="96"/>
    </row>
    <row r="53" spans="1:12" ht="15.6" customHeight="1" x14ac:dyDescent="0.25">
      <c r="A53" s="83" t="s">
        <v>29</v>
      </c>
      <c r="B53" s="84"/>
      <c r="C53" s="84"/>
      <c r="D53" s="84"/>
      <c r="E53" s="85" t="s">
        <v>28</v>
      </c>
      <c r="F53" s="85"/>
      <c r="G53" s="85"/>
      <c r="H53" s="72"/>
      <c r="I53" s="72"/>
      <c r="J53" s="72"/>
      <c r="K53" s="97" t="s">
        <v>51</v>
      </c>
      <c r="L53" s="64"/>
    </row>
    <row r="54" spans="1:12" ht="15.6" customHeight="1" x14ac:dyDescent="0.25">
      <c r="A54" s="83"/>
      <c r="B54" s="84"/>
      <c r="C54" s="84"/>
      <c r="D54" s="84"/>
      <c r="E54" s="85"/>
      <c r="F54" s="85"/>
      <c r="G54" s="85"/>
      <c r="H54" s="72"/>
      <c r="I54" s="72"/>
      <c r="J54" s="72"/>
      <c r="K54" s="97"/>
      <c r="L54" s="64"/>
    </row>
    <row r="55" spans="1:12" x14ac:dyDescent="0.25">
      <c r="A55" s="95" t="s">
        <v>21</v>
      </c>
      <c r="B55" s="94"/>
      <c r="C55" s="94"/>
      <c r="D55" s="94"/>
      <c r="E55" s="94" t="s">
        <v>22</v>
      </c>
      <c r="F55" s="94"/>
      <c r="G55" s="94"/>
      <c r="H55" s="94" t="s">
        <v>23</v>
      </c>
      <c r="I55" s="94"/>
      <c r="J55" s="94"/>
      <c r="K55" s="94" t="s">
        <v>24</v>
      </c>
      <c r="L55" s="98"/>
    </row>
    <row r="56" spans="1:12" x14ac:dyDescent="0.25">
      <c r="A56" s="68" t="s">
        <v>25</v>
      </c>
      <c r="B56" s="69"/>
      <c r="C56" s="69"/>
      <c r="D56" s="69"/>
      <c r="E56" s="69" t="s">
        <v>26</v>
      </c>
      <c r="F56" s="69"/>
      <c r="G56" s="69"/>
      <c r="H56" s="72"/>
      <c r="I56" s="72"/>
      <c r="J56" s="72"/>
      <c r="K56" s="69" t="s">
        <v>27</v>
      </c>
      <c r="L56" s="74"/>
    </row>
    <row r="57" spans="1:12" ht="16.5" thickBot="1" x14ac:dyDescent="0.3">
      <c r="A57" s="70"/>
      <c r="B57" s="71"/>
      <c r="C57" s="71"/>
      <c r="D57" s="71"/>
      <c r="E57" s="71"/>
      <c r="F57" s="71"/>
      <c r="G57" s="71"/>
      <c r="H57" s="73"/>
      <c r="I57" s="73"/>
      <c r="J57" s="73"/>
      <c r="K57" s="71"/>
      <c r="L57" s="75"/>
    </row>
  </sheetData>
  <mergeCells count="64">
    <mergeCell ref="K52:L52"/>
    <mergeCell ref="K53:L54"/>
    <mergeCell ref="K55:L55"/>
    <mergeCell ref="K56:L57"/>
    <mergeCell ref="H52:J52"/>
    <mergeCell ref="H53:J54"/>
    <mergeCell ref="H55:J55"/>
    <mergeCell ref="H56:J57"/>
    <mergeCell ref="E53:G54"/>
    <mergeCell ref="E55:G55"/>
    <mergeCell ref="E56:G57"/>
    <mergeCell ref="A53:D54"/>
    <mergeCell ref="A55:D55"/>
    <mergeCell ref="A56:D57"/>
    <mergeCell ref="E52:G52"/>
    <mergeCell ref="A52:D52"/>
    <mergeCell ref="F15:F16"/>
    <mergeCell ref="B1:D1"/>
    <mergeCell ref="B2:D2"/>
    <mergeCell ref="B3:D3"/>
    <mergeCell ref="A6:A7"/>
    <mergeCell ref="B6:B7"/>
    <mergeCell ref="D6:E6"/>
    <mergeCell ref="A14:B14"/>
    <mergeCell ref="D14:E14"/>
    <mergeCell ref="A15:B16"/>
    <mergeCell ref="C15:C16"/>
    <mergeCell ref="D15:E16"/>
    <mergeCell ref="A22:F22"/>
    <mergeCell ref="A23:D23"/>
    <mergeCell ref="A17:B17"/>
    <mergeCell ref="D17:E17"/>
    <mergeCell ref="A18:B19"/>
    <mergeCell ref="C18:C19"/>
    <mergeCell ref="D18:E19"/>
    <mergeCell ref="F18:F19"/>
    <mergeCell ref="A44:A45"/>
    <mergeCell ref="B44:B45"/>
    <mergeCell ref="A32:D32"/>
    <mergeCell ref="A33:D33"/>
    <mergeCell ref="C44:F44"/>
    <mergeCell ref="D36:E36"/>
    <mergeCell ref="A37:B38"/>
    <mergeCell ref="C37:C38"/>
    <mergeCell ref="D37:E38"/>
    <mergeCell ref="A34:D34"/>
    <mergeCell ref="A24:D24"/>
    <mergeCell ref="A25:D25"/>
    <mergeCell ref="G44:J44"/>
    <mergeCell ref="K44:L44"/>
    <mergeCell ref="A26:D26"/>
    <mergeCell ref="A27:D27"/>
    <mergeCell ref="A28:D28"/>
    <mergeCell ref="A29:D29"/>
    <mergeCell ref="A30:D30"/>
    <mergeCell ref="A31:D31"/>
    <mergeCell ref="F37:F38"/>
    <mergeCell ref="A39:B39"/>
    <mergeCell ref="D39:E39"/>
    <mergeCell ref="A40:B41"/>
    <mergeCell ref="C40:C41"/>
    <mergeCell ref="D40:E41"/>
    <mergeCell ref="F40:F41"/>
    <mergeCell ref="A36:B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2021-07-30T07:48:34Z</dcterms:created>
  <dcterms:modified xsi:type="dcterms:W3CDTF">2021-07-30T11:47:07Z</dcterms:modified>
</cp:coreProperties>
</file>