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\Documents\"/>
    </mc:Choice>
  </mc:AlternateContent>
  <bookViews>
    <workbookView xWindow="240" yWindow="60" windowWidth="20115" windowHeight="8010"/>
  </bookViews>
  <sheets>
    <sheet name="Skedul Aset Tetap" sheetId="1" r:id="rId1"/>
    <sheet name="Catatan pemeriksaan" sheetId="2" r:id="rId2"/>
  </sheets>
  <calcPr calcId="152511"/>
</workbook>
</file>

<file path=xl/calcChain.xml><?xml version="1.0" encoding="utf-8"?>
<calcChain xmlns="http://schemas.openxmlformats.org/spreadsheetml/2006/main">
  <c r="F31" i="1" l="1"/>
  <c r="F23" i="1"/>
  <c r="F16" i="1"/>
  <c r="E31" i="1"/>
  <c r="E23" i="1"/>
  <c r="E16" i="1"/>
  <c r="D31" i="1"/>
  <c r="D23" i="1"/>
  <c r="D16" i="1"/>
  <c r="C31" i="1"/>
  <c r="C23" i="1"/>
  <c r="C16" i="1"/>
  <c r="E20" i="1" l="1"/>
  <c r="E32" i="2"/>
  <c r="D31" i="2"/>
  <c r="E30" i="2"/>
  <c r="D29" i="2"/>
  <c r="E28" i="2"/>
  <c r="D27" i="2"/>
  <c r="E26" i="2"/>
  <c r="D25" i="2"/>
  <c r="E20" i="2"/>
  <c r="C30" i="1"/>
  <c r="C29" i="1"/>
  <c r="D28" i="1"/>
  <c r="C28" i="1"/>
  <c r="C27" i="1"/>
  <c r="D26" i="1"/>
  <c r="C26" i="1"/>
  <c r="E22" i="1"/>
  <c r="F22" i="1" s="1"/>
  <c r="E30" i="1" s="1"/>
  <c r="F21" i="1"/>
  <c r="E29" i="1" s="1"/>
  <c r="E21" i="1"/>
  <c r="F20" i="1"/>
  <c r="E28" i="1" s="1"/>
  <c r="F28" i="1" s="1"/>
  <c r="E19" i="1"/>
  <c r="F19" i="1" s="1"/>
  <c r="E27" i="1" s="1"/>
  <c r="F27" i="1" s="1"/>
  <c r="F15" i="1"/>
  <c r="F14" i="1"/>
  <c r="F13" i="1"/>
  <c r="F12" i="1"/>
  <c r="F11" i="1"/>
  <c r="F26" i="1" l="1"/>
  <c r="F29" i="1"/>
  <c r="F30" i="1"/>
</calcChain>
</file>

<file path=xl/sharedStrings.xml><?xml version="1.0" encoding="utf-8"?>
<sst xmlns="http://schemas.openxmlformats.org/spreadsheetml/2006/main" count="102" uniqueCount="56">
  <si>
    <t>Tanah</t>
  </si>
  <si>
    <t>Bangunan</t>
  </si>
  <si>
    <t>Kendaraan</t>
  </si>
  <si>
    <t>Peralatan</t>
  </si>
  <si>
    <t>per klien 31/12/18</t>
  </si>
  <si>
    <t>Pare</t>
  </si>
  <si>
    <t>Dr</t>
  </si>
  <si>
    <t>Cr</t>
  </si>
  <si>
    <t>per audit 31/12/18</t>
  </si>
  <si>
    <t>Brankas</t>
  </si>
  <si>
    <t>Klien :</t>
  </si>
  <si>
    <t>Skedul :</t>
  </si>
  <si>
    <t>Dibuat Oleh :</t>
  </si>
  <si>
    <t>Tanggal:</t>
  </si>
  <si>
    <t>Diperiksa Oleh :</t>
  </si>
  <si>
    <t>Indeks:</t>
  </si>
  <si>
    <t>J</t>
  </si>
  <si>
    <t>Periode:</t>
  </si>
  <si>
    <t>Catatan Pemeriksaan :</t>
  </si>
  <si>
    <t>Aktiva tetap dicatat berdasarkan harga perolehan</t>
  </si>
  <si>
    <t>Penyusutan aktiva tetap dengan metode garis lurus tanpa nilai sisa</t>
  </si>
  <si>
    <t>Setelah dilakukan pemeriksaan fisik ditemukan bahwa aktiva tetap baru dihitung per 30 Nov 2018</t>
  </si>
  <si>
    <t>Kami telah menghitung beban penyusutan aktiva tetap (skedulp12&amp;p13)</t>
  </si>
  <si>
    <t>31 des</t>
  </si>
  <si>
    <t>Reevaluasi aset tetap</t>
  </si>
  <si>
    <t>Beban renovasi bangunan</t>
  </si>
  <si>
    <t>Kas</t>
  </si>
  <si>
    <t>Beban penyusutan bangunan</t>
  </si>
  <si>
    <t>Akumulasi penyusutan bangunan</t>
  </si>
  <si>
    <t>Beban penyusutan kendaraan</t>
  </si>
  <si>
    <t>Akumulasi penyusutan kendaraan</t>
  </si>
  <si>
    <t>Beban penyusutan peralatan</t>
  </si>
  <si>
    <t>Akumulasi penyusutan peralatan</t>
  </si>
  <si>
    <t>Beban penyusutan brankas</t>
  </si>
  <si>
    <t>Akumulasi penyusutan brankas</t>
  </si>
  <si>
    <t>berikut lampiran umur ekonomis dari aktiva tetap :</t>
  </si>
  <si>
    <t xml:space="preserve">Kami telah melakukan pemeriksaan fisik terhadap aktiva tetap bersama dengan staf akuntansi umum. </t>
  </si>
  <si>
    <t>Maka perusahaan akan melakukan penyesuaian atas penyusutan aktiva tetap tersebut untuk bulan des</t>
  </si>
  <si>
    <t xml:space="preserve"> (Asumsi perusahaan telah mencatat renov bangunan sebagai penambahan aset)</t>
  </si>
  <si>
    <t>PT. GIFT</t>
  </si>
  <si>
    <t>30/07/2020</t>
  </si>
  <si>
    <t xml:space="preserve">ASET TETAP </t>
  </si>
  <si>
    <t xml:space="preserve">TA </t>
  </si>
  <si>
    <t>PT GIFT</t>
  </si>
  <si>
    <r>
      <rPr>
        <b/>
        <sz val="24"/>
        <color rgb="FF000000"/>
        <rFont val="Algerian"/>
        <family val="5"/>
      </rPr>
      <t>TA</t>
    </r>
    <r>
      <rPr>
        <sz val="24"/>
        <color rgb="FF000000"/>
        <rFont val="Algerian"/>
        <family val="5"/>
      </rPr>
      <t xml:space="preserve"> </t>
    </r>
  </si>
  <si>
    <t>WP REF</t>
  </si>
  <si>
    <t xml:space="preserve">KETERANGAN </t>
  </si>
  <si>
    <t xml:space="preserve">HARGA PEROLEHAN </t>
  </si>
  <si>
    <t>AKUMULASI PENYUSUTAN</t>
  </si>
  <si>
    <t>NILAI BUKU</t>
  </si>
  <si>
    <t>˄</t>
  </si>
  <si>
    <t>NAMA: TIKA ANGGRAINI</t>
  </si>
  <si>
    <t>NPM: 1912128031P</t>
  </si>
  <si>
    <t xml:space="preserve">UAS APLIKASI AUDITING </t>
  </si>
  <si>
    <t>KELAS: 6AK-P2</t>
  </si>
  <si>
    <t xml:space="preserve">Setelah dilakukan pemeriksaan terhadap aktiva tetap . Terdapat koreksi sebagai berikut: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</si>
</sst>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Rp&quot;* #,##0_-;\-&quot;Rp&quot;* #,##0_-;_-&quot;Rp&quot;* &quot;-&quot;_-;_-@_-"/>
    <numFmt numFmtId="164" formatCode="[$-F800]dddd\,\ mmmm\ dd\,\ yyyy"/>
  </numFmts>
  <fonts count="13" x14ac:knownFonts="1">
    <font>
      <sz val="11"/>
      <name val="Calibri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Grassias Demo"/>
      <family val="3"/>
    </font>
    <font>
      <sz val="22"/>
      <color rgb="FF000000"/>
      <name val="Elephant"/>
      <family val="1"/>
    </font>
    <font>
      <sz val="24"/>
      <color rgb="FF000000"/>
      <name val="Algerian"/>
      <family val="5"/>
    </font>
    <font>
      <b/>
      <sz val="24"/>
      <color rgb="FF000000"/>
      <name val="Algerian"/>
      <family val="5"/>
    </font>
    <font>
      <sz val="12"/>
      <color rgb="FF000000"/>
      <name val="Calibri"/>
      <family val="2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/>
    <xf numFmtId="42" fontId="3" fillId="0" borderId="1" xfId="0" applyNumberFormat="1" applyFont="1" applyBorder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/>
    <xf numFmtId="42" fontId="6" fillId="0" borderId="1" xfId="0" applyNumberFormat="1" applyFont="1" applyBorder="1" applyAlignment="1"/>
    <xf numFmtId="0" fontId="4" fillId="0" borderId="1" xfId="0" applyFont="1" applyBorder="1" applyAlignment="1"/>
    <xf numFmtId="0" fontId="6" fillId="0" borderId="0" xfId="0" applyFont="1" applyFill="1" applyBorder="1" applyAlignment="1"/>
    <xf numFmtId="0" fontId="6" fillId="0" borderId="1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4" xfId="0" applyFont="1" applyBorder="1" applyAlignment="1"/>
    <xf numFmtId="42" fontId="3" fillId="0" borderId="15" xfId="0" applyNumberFormat="1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42" fontId="3" fillId="0" borderId="18" xfId="0" applyNumberFormat="1" applyFont="1" applyBorder="1" applyAlignment="1"/>
    <xf numFmtId="0" fontId="3" fillId="0" borderId="11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4" xfId="0" applyFont="1" applyFill="1" applyBorder="1" applyAlignment="1"/>
    <xf numFmtId="0" fontId="3" fillId="0" borderId="17" xfId="0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/>
    <xf numFmtId="0" fontId="4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top"/>
    </xf>
    <xf numFmtId="0" fontId="6" fillId="0" borderId="22" xfId="0" applyFont="1" applyFill="1" applyBorder="1" applyAlignment="1">
      <alignment horizontal="left" vertical="top"/>
    </xf>
    <xf numFmtId="0" fontId="6" fillId="0" borderId="23" xfId="0" applyFont="1" applyFill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42" fontId="11" fillId="0" borderId="1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top"/>
    </xf>
    <xf numFmtId="0" fontId="12" fillId="2" borderId="26" xfId="0" applyFont="1" applyFill="1" applyBorder="1" applyAlignment="1">
      <alignment horizontal="left" vertical="top"/>
    </xf>
    <xf numFmtId="0" fontId="12" fillId="2" borderId="27" xfId="0" applyFont="1" applyFill="1" applyBorder="1" applyAlignment="1">
      <alignment horizontal="left" vertical="top"/>
    </xf>
    <xf numFmtId="0" fontId="12" fillId="2" borderId="28" xfId="0" applyFont="1" applyFill="1" applyBorder="1" applyAlignment="1">
      <alignment horizontal="left" vertical="top"/>
    </xf>
    <xf numFmtId="0" fontId="12" fillId="2" borderId="29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topLeftCell="A10" zoomScale="93" zoomScaleNormal="93" workbookViewId="0">
      <selection activeCell="J21" sqref="J21"/>
    </sheetView>
  </sheetViews>
  <sheetFormatPr defaultColWidth="9" defaultRowHeight="15.75" x14ac:dyDescent="0.25"/>
  <cols>
    <col min="1" max="1" width="33.42578125" style="5" customWidth="1"/>
    <col min="2" max="2" width="6.85546875" style="5" customWidth="1"/>
    <col min="3" max="3" width="28.5703125" style="5" customWidth="1"/>
    <col min="4" max="4" width="27" style="5" customWidth="1"/>
    <col min="5" max="5" width="27.140625" style="5" customWidth="1"/>
    <col min="6" max="6" width="32.28515625" style="5" customWidth="1"/>
    <col min="7" max="257" width="10" style="5" customWidth="1"/>
    <col min="258" max="16384" width="9" style="5"/>
  </cols>
  <sheetData>
    <row r="1" spans="1:14" ht="16.5" thickBot="1" x14ac:dyDescent="0.3"/>
    <row r="2" spans="1:14" ht="20.25" x14ac:dyDescent="0.25">
      <c r="A2" s="54" t="s">
        <v>51</v>
      </c>
      <c r="B2" s="55"/>
    </row>
    <row r="3" spans="1:14" ht="20.25" x14ac:dyDescent="0.25">
      <c r="A3" s="56" t="s">
        <v>52</v>
      </c>
      <c r="B3" s="57"/>
    </row>
    <row r="4" spans="1:14" ht="20.25" x14ac:dyDescent="0.25">
      <c r="A4" s="56" t="s">
        <v>54</v>
      </c>
      <c r="B4" s="57"/>
    </row>
    <row r="5" spans="1:14" ht="21" thickBot="1" x14ac:dyDescent="0.3">
      <c r="A5" s="58" t="s">
        <v>53</v>
      </c>
      <c r="B5" s="59"/>
    </row>
    <row r="7" spans="1:14" ht="19.5" customHeight="1" x14ac:dyDescent="0.25">
      <c r="A7" s="4"/>
      <c r="B7" s="4"/>
    </row>
    <row r="8" spans="1:14" ht="19.5" customHeight="1" x14ac:dyDescent="0.25">
      <c r="A8" s="48" t="s">
        <v>46</v>
      </c>
      <c r="B8" s="49" t="s">
        <v>45</v>
      </c>
      <c r="C8" s="48" t="s">
        <v>4</v>
      </c>
      <c r="D8" s="48" t="s">
        <v>5</v>
      </c>
      <c r="E8" s="48"/>
      <c r="F8" s="48" t="s">
        <v>8</v>
      </c>
    </row>
    <row r="9" spans="1:14" ht="30.75" customHeight="1" x14ac:dyDescent="0.25">
      <c r="A9" s="48"/>
      <c r="B9" s="50"/>
      <c r="C9" s="48"/>
      <c r="D9" s="51" t="s">
        <v>6</v>
      </c>
      <c r="E9" s="51" t="s">
        <v>7</v>
      </c>
      <c r="F9" s="48"/>
    </row>
    <row r="10" spans="1:14" ht="20.25" customHeight="1" x14ac:dyDescent="0.25">
      <c r="A10" s="47" t="s">
        <v>47</v>
      </c>
      <c r="B10" s="35"/>
      <c r="C10" s="33"/>
      <c r="D10" s="6"/>
      <c r="E10" s="6"/>
      <c r="F10" s="33"/>
    </row>
    <row r="11" spans="1:14" x14ac:dyDescent="0.25">
      <c r="A11" s="7" t="s">
        <v>0</v>
      </c>
      <c r="B11" s="7"/>
      <c r="C11" s="8">
        <v>1000000000</v>
      </c>
      <c r="D11" s="8">
        <v>1350000000</v>
      </c>
      <c r="E11" s="8"/>
      <c r="F11" s="8">
        <f>C11+D11-E11</f>
        <v>2350000000</v>
      </c>
    </row>
    <row r="12" spans="1:14" x14ac:dyDescent="0.25">
      <c r="A12" s="7" t="s">
        <v>1</v>
      </c>
      <c r="B12" s="7"/>
      <c r="C12" s="8">
        <v>2100000000</v>
      </c>
      <c r="D12" s="8"/>
      <c r="E12" s="8">
        <v>35000000</v>
      </c>
      <c r="F12" s="8">
        <f>C12+D12-E12</f>
        <v>2065000000</v>
      </c>
      <c r="G12" s="44" t="s">
        <v>38</v>
      </c>
      <c r="H12" s="45"/>
      <c r="I12" s="45"/>
      <c r="J12" s="45"/>
      <c r="K12" s="45"/>
      <c r="L12" s="45"/>
      <c r="M12" s="45"/>
      <c r="N12" s="45"/>
    </row>
    <row r="13" spans="1:14" x14ac:dyDescent="0.25">
      <c r="A13" s="7" t="s">
        <v>2</v>
      </c>
      <c r="B13" s="7"/>
      <c r="C13" s="8">
        <v>525000000</v>
      </c>
      <c r="D13" s="8">
        <v>12500000</v>
      </c>
      <c r="E13" s="8"/>
      <c r="F13" s="8">
        <f>C13+D13-E13</f>
        <v>537500000</v>
      </c>
    </row>
    <row r="14" spans="1:14" x14ac:dyDescent="0.25">
      <c r="A14" s="7" t="s">
        <v>3</v>
      </c>
      <c r="B14" s="7"/>
      <c r="C14" s="8">
        <v>125000000</v>
      </c>
      <c r="D14" s="8"/>
      <c r="E14" s="8"/>
      <c r="F14" s="8">
        <f>C14+D14-E14</f>
        <v>125000000</v>
      </c>
    </row>
    <row r="15" spans="1:14" x14ac:dyDescent="0.25">
      <c r="A15" s="7" t="s">
        <v>9</v>
      </c>
      <c r="B15" s="7"/>
      <c r="C15" s="8"/>
      <c r="D15" s="8">
        <v>10000000</v>
      </c>
      <c r="E15" s="8"/>
      <c r="F15" s="8">
        <f>C15+D15-E15</f>
        <v>10000000</v>
      </c>
    </row>
    <row r="16" spans="1:14" x14ac:dyDescent="0.25">
      <c r="A16" s="7"/>
      <c r="B16" s="7"/>
      <c r="C16" s="8">
        <f>SUM(C11:C14)</f>
        <v>3750000000</v>
      </c>
      <c r="D16" s="8">
        <f>SUM(D11:D15)</f>
        <v>1372500000</v>
      </c>
      <c r="E16" s="8">
        <f>SUM(E11:E15)</f>
        <v>35000000</v>
      </c>
      <c r="F16" s="8">
        <f>SUM(F11:F15)</f>
        <v>5087500000</v>
      </c>
    </row>
    <row r="17" spans="1:6" x14ac:dyDescent="0.25">
      <c r="A17" s="7"/>
      <c r="B17" s="7"/>
      <c r="C17" s="43" t="s">
        <v>50</v>
      </c>
      <c r="D17" s="43" t="s">
        <v>50</v>
      </c>
      <c r="E17" s="43" t="s">
        <v>50</v>
      </c>
      <c r="F17" s="43" t="s">
        <v>50</v>
      </c>
    </row>
    <row r="18" spans="1:6" ht="21.75" customHeight="1" x14ac:dyDescent="0.25">
      <c r="A18" s="46" t="s">
        <v>48</v>
      </c>
      <c r="B18" s="9"/>
      <c r="C18" s="8"/>
      <c r="D18" s="8"/>
      <c r="E18" s="8"/>
      <c r="F18" s="8"/>
    </row>
    <row r="19" spans="1:6" x14ac:dyDescent="0.25">
      <c r="A19" s="7" t="s">
        <v>1</v>
      </c>
      <c r="B19" s="7"/>
      <c r="C19" s="8">
        <v>875000000</v>
      </c>
      <c r="D19" s="8"/>
      <c r="E19" s="8">
        <f>(2100000000-35000000)/40*1/12</f>
        <v>4302083.333333333</v>
      </c>
      <c r="F19" s="8">
        <f>C19+E19</f>
        <v>879302083.33333337</v>
      </c>
    </row>
    <row r="20" spans="1:6" x14ac:dyDescent="0.25">
      <c r="A20" s="7" t="s">
        <v>2</v>
      </c>
      <c r="B20" s="7"/>
      <c r="C20" s="8">
        <v>215000000</v>
      </c>
      <c r="D20" s="8"/>
      <c r="E20" s="8">
        <f>((525000000+12500000)/8)*1/12</f>
        <v>5598958.333333333</v>
      </c>
      <c r="F20" s="8">
        <f>C20+E20</f>
        <v>220598958.33333334</v>
      </c>
    </row>
    <row r="21" spans="1:6" x14ac:dyDescent="0.25">
      <c r="A21" s="7" t="s">
        <v>3</v>
      </c>
      <c r="B21" s="7"/>
      <c r="C21" s="8">
        <v>27500000</v>
      </c>
      <c r="D21" s="8"/>
      <c r="E21" s="8">
        <f>125000000/5*1/12</f>
        <v>2083333.3333333333</v>
      </c>
      <c r="F21" s="8">
        <f>C21+E21</f>
        <v>29583333.333333332</v>
      </c>
    </row>
    <row r="22" spans="1:6" x14ac:dyDescent="0.25">
      <c r="A22" s="7" t="s">
        <v>9</v>
      </c>
      <c r="B22" s="7"/>
      <c r="C22" s="8"/>
      <c r="D22" s="8"/>
      <c r="E22" s="8">
        <f>10000000/4*1/12</f>
        <v>208333.33333333334</v>
      </c>
      <c r="F22" s="8">
        <f>C22+E22</f>
        <v>208333.33333333334</v>
      </c>
    </row>
    <row r="23" spans="1:6" x14ac:dyDescent="0.25">
      <c r="A23" s="7"/>
      <c r="B23" s="7"/>
      <c r="C23" s="8">
        <f>SUM(C19:C21)</f>
        <v>1117500000</v>
      </c>
      <c r="D23" s="8">
        <f>SUM(D19:D21)</f>
        <v>0</v>
      </c>
      <c r="E23" s="8">
        <f>SUM(E19:E22)</f>
        <v>12192708.333333334</v>
      </c>
      <c r="F23" s="8">
        <f>SUM(F19:F22)</f>
        <v>1129692708.3333333</v>
      </c>
    </row>
    <row r="24" spans="1:6" x14ac:dyDescent="0.25">
      <c r="A24" s="7"/>
      <c r="B24" s="7"/>
      <c r="C24" s="43" t="s">
        <v>50</v>
      </c>
      <c r="D24" s="43" t="s">
        <v>50</v>
      </c>
      <c r="E24" s="43" t="s">
        <v>50</v>
      </c>
      <c r="F24" s="43" t="s">
        <v>50</v>
      </c>
    </row>
    <row r="25" spans="1:6" ht="24.75" customHeight="1" x14ac:dyDescent="0.25">
      <c r="A25" s="46" t="s">
        <v>49</v>
      </c>
      <c r="B25" s="9"/>
      <c r="C25" s="8"/>
      <c r="D25" s="8"/>
      <c r="E25" s="8"/>
      <c r="F25" s="8"/>
    </row>
    <row r="26" spans="1:6" x14ac:dyDescent="0.25">
      <c r="A26" s="7" t="s">
        <v>0</v>
      </c>
      <c r="B26" s="7"/>
      <c r="C26" s="8">
        <f>C11</f>
        <v>1000000000</v>
      </c>
      <c r="D26" s="8">
        <f>D11</f>
        <v>1350000000</v>
      </c>
      <c r="E26" s="8"/>
      <c r="F26" s="8">
        <f>C26+D26-E26</f>
        <v>2350000000</v>
      </c>
    </row>
    <row r="27" spans="1:6" x14ac:dyDescent="0.25">
      <c r="A27" s="7" t="s">
        <v>1</v>
      </c>
      <c r="B27" s="7"/>
      <c r="C27" s="8">
        <f>C12-C19</f>
        <v>1225000000</v>
      </c>
      <c r="D27" s="8"/>
      <c r="E27" s="8">
        <f>E12+F19</f>
        <v>914302083.33333337</v>
      </c>
      <c r="F27" s="8">
        <f>C27+D27-E27</f>
        <v>310697916.66666663</v>
      </c>
    </row>
    <row r="28" spans="1:6" x14ac:dyDescent="0.25">
      <c r="A28" s="7" t="s">
        <v>2</v>
      </c>
      <c r="B28" s="7"/>
      <c r="C28" s="8">
        <f>C13-C20</f>
        <v>310000000</v>
      </c>
      <c r="D28" s="8">
        <f>D13</f>
        <v>12500000</v>
      </c>
      <c r="E28" s="8">
        <f>F20</f>
        <v>220598958.33333334</v>
      </c>
      <c r="F28" s="8">
        <f>C28+D28-E28</f>
        <v>101901041.66666666</v>
      </c>
    </row>
    <row r="29" spans="1:6" x14ac:dyDescent="0.25">
      <c r="A29" s="7" t="s">
        <v>3</v>
      </c>
      <c r="B29" s="7"/>
      <c r="C29" s="8">
        <f>C14-C21</f>
        <v>97500000</v>
      </c>
      <c r="D29" s="8"/>
      <c r="E29" s="8">
        <f>F21</f>
        <v>29583333.333333332</v>
      </c>
      <c r="F29" s="8">
        <f>C29+D29-E29</f>
        <v>67916666.666666672</v>
      </c>
    </row>
    <row r="30" spans="1:6" x14ac:dyDescent="0.25">
      <c r="A30" s="7" t="s">
        <v>9</v>
      </c>
      <c r="B30" s="7"/>
      <c r="C30" s="8">
        <f>D15</f>
        <v>10000000</v>
      </c>
      <c r="D30" s="8"/>
      <c r="E30" s="8">
        <f>F22</f>
        <v>208333.33333333334</v>
      </c>
      <c r="F30" s="8">
        <f>C30+D30-E30</f>
        <v>9791666.666666666</v>
      </c>
    </row>
    <row r="31" spans="1:6" x14ac:dyDescent="0.25">
      <c r="A31" s="7"/>
      <c r="B31" s="7"/>
      <c r="C31" s="8">
        <f>SUM(C26:C30)</f>
        <v>2642500000</v>
      </c>
      <c r="D31" s="8">
        <f>SUM(D26:D30)</f>
        <v>1362500000</v>
      </c>
      <c r="E31" s="8">
        <f>SUM(E26:E30)</f>
        <v>1164692708.3333333</v>
      </c>
      <c r="F31" s="8">
        <f>SUM(F26:F30)</f>
        <v>2840307291.666666</v>
      </c>
    </row>
    <row r="32" spans="1:6" x14ac:dyDescent="0.25">
      <c r="A32" s="10"/>
      <c r="B32" s="34"/>
      <c r="C32" s="43" t="s">
        <v>50</v>
      </c>
      <c r="D32" s="43" t="s">
        <v>50</v>
      </c>
      <c r="E32" s="43" t="s">
        <v>50</v>
      </c>
      <c r="F32" s="43" t="s">
        <v>50</v>
      </c>
    </row>
    <row r="33" spans="1:6" ht="18" customHeight="1" x14ac:dyDescent="0.25">
      <c r="A33" s="39" t="s">
        <v>10</v>
      </c>
      <c r="B33" s="40"/>
      <c r="C33" s="41"/>
      <c r="D33" s="42" t="s">
        <v>12</v>
      </c>
      <c r="E33" s="42" t="s">
        <v>14</v>
      </c>
      <c r="F33" s="42" t="s">
        <v>15</v>
      </c>
    </row>
    <row r="34" spans="1:6" ht="45.75" customHeight="1" x14ac:dyDescent="0.25">
      <c r="A34" s="36" t="s">
        <v>39</v>
      </c>
      <c r="B34" s="37"/>
      <c r="C34" s="38"/>
      <c r="D34" s="32" t="s">
        <v>44</v>
      </c>
      <c r="E34" s="7"/>
      <c r="F34" s="30" t="s">
        <v>16</v>
      </c>
    </row>
    <row r="35" spans="1:6" ht="18" customHeight="1" x14ac:dyDescent="0.25">
      <c r="A35" s="39" t="s">
        <v>11</v>
      </c>
      <c r="B35" s="40"/>
      <c r="C35" s="41"/>
      <c r="D35" s="42" t="s">
        <v>13</v>
      </c>
      <c r="E35" s="42" t="s">
        <v>13</v>
      </c>
      <c r="F35" s="42" t="s">
        <v>17</v>
      </c>
    </row>
    <row r="36" spans="1:6" s="27" customFormat="1" ht="36.75" customHeight="1" x14ac:dyDescent="0.25">
      <c r="A36" s="60" t="s">
        <v>41</v>
      </c>
      <c r="B36" s="61"/>
      <c r="C36" s="62"/>
      <c r="D36" s="28" t="s">
        <v>40</v>
      </c>
      <c r="E36" s="11"/>
      <c r="F36" s="29">
        <v>43465</v>
      </c>
    </row>
  </sheetData>
  <mergeCells count="14">
    <mergeCell ref="A2:B2"/>
    <mergeCell ref="A3:B3"/>
    <mergeCell ref="A4:B4"/>
    <mergeCell ref="A5:B5"/>
    <mergeCell ref="A33:C33"/>
    <mergeCell ref="A34:C34"/>
    <mergeCell ref="A35:C35"/>
    <mergeCell ref="A36:C36"/>
    <mergeCell ref="G12:N12"/>
    <mergeCell ref="A8:A9"/>
    <mergeCell ref="C8:C9"/>
    <mergeCell ref="D8:E8"/>
    <mergeCell ref="F8:F9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zoomScale="93" zoomScaleNormal="93" workbookViewId="0">
      <selection activeCell="C43" sqref="C43"/>
    </sheetView>
  </sheetViews>
  <sheetFormatPr defaultColWidth="9" defaultRowHeight="15" x14ac:dyDescent="0.25"/>
  <cols>
    <col min="1" max="1" width="20" style="1" customWidth="1"/>
    <col min="2" max="2" width="5.42578125" style="1" customWidth="1"/>
    <col min="3" max="3" width="33.140625" style="1" customWidth="1"/>
    <col min="4" max="4" width="21.28515625" style="1" customWidth="1"/>
    <col min="5" max="5" width="26.42578125" style="1" customWidth="1"/>
    <col min="6" max="256" width="10" style="1" customWidth="1"/>
    <col min="257" max="16384" width="9" style="1"/>
  </cols>
  <sheetData>
    <row r="1" spans="1:6" x14ac:dyDescent="0.25">
      <c r="A1" s="70" t="s">
        <v>18</v>
      </c>
      <c r="B1" s="71"/>
      <c r="C1" s="71"/>
      <c r="D1" s="71"/>
      <c r="E1" s="72"/>
    </row>
    <row r="2" spans="1:6" x14ac:dyDescent="0.25">
      <c r="A2" s="73" t="s">
        <v>19</v>
      </c>
      <c r="B2" s="74"/>
      <c r="C2" s="74"/>
      <c r="D2" s="74"/>
      <c r="E2" s="75"/>
    </row>
    <row r="3" spans="1:6" x14ac:dyDescent="0.25">
      <c r="A3" s="73" t="s">
        <v>20</v>
      </c>
      <c r="B3" s="74"/>
      <c r="C3" s="74"/>
      <c r="D3" s="74"/>
      <c r="E3" s="75"/>
    </row>
    <row r="4" spans="1:6" x14ac:dyDescent="0.25">
      <c r="A4" s="73" t="s">
        <v>35</v>
      </c>
      <c r="B4" s="74"/>
      <c r="C4" s="74"/>
      <c r="D4" s="74"/>
      <c r="E4" s="75"/>
    </row>
    <row r="5" spans="1:6" x14ac:dyDescent="0.25">
      <c r="A5" s="66" t="s">
        <v>0</v>
      </c>
      <c r="B5" s="65">
        <v>0</v>
      </c>
      <c r="C5" s="13"/>
      <c r="D5" s="13"/>
      <c r="E5" s="63"/>
    </row>
    <row r="6" spans="1:6" x14ac:dyDescent="0.25">
      <c r="A6" s="66" t="s">
        <v>1</v>
      </c>
      <c r="B6" s="65">
        <v>40</v>
      </c>
      <c r="C6" s="13"/>
      <c r="D6" s="13"/>
      <c r="E6" s="63"/>
    </row>
    <row r="7" spans="1:6" x14ac:dyDescent="0.25">
      <c r="A7" s="66" t="s">
        <v>2</v>
      </c>
      <c r="B7" s="65">
        <v>8</v>
      </c>
      <c r="C7" s="13"/>
      <c r="D7" s="13"/>
      <c r="E7" s="63"/>
    </row>
    <row r="8" spans="1:6" x14ac:dyDescent="0.25">
      <c r="A8" s="66" t="s">
        <v>3</v>
      </c>
      <c r="B8" s="65">
        <v>5</v>
      </c>
      <c r="C8" s="13"/>
      <c r="D8" s="13"/>
      <c r="E8" s="63"/>
    </row>
    <row r="9" spans="1:6" ht="15.75" thickBot="1" x14ac:dyDescent="0.3">
      <c r="A9" s="67" t="s">
        <v>9</v>
      </c>
      <c r="B9" s="68">
        <v>4</v>
      </c>
      <c r="C9" s="69"/>
      <c r="D9" s="69"/>
      <c r="E9" s="64"/>
    </row>
    <row r="10" spans="1:6" x14ac:dyDescent="0.25">
      <c r="A10" s="13"/>
      <c r="B10" s="13"/>
      <c r="C10" s="13"/>
      <c r="D10" s="13"/>
      <c r="E10" s="13"/>
    </row>
    <row r="11" spans="1:6" ht="15.75" thickBot="1" x14ac:dyDescent="0.3">
      <c r="A11" s="52"/>
      <c r="B11" s="53"/>
      <c r="C11" s="53"/>
      <c r="D11" s="53"/>
      <c r="E11" s="53"/>
      <c r="F11" s="53"/>
    </row>
    <row r="12" spans="1:6" ht="15.75" thickTop="1" x14ac:dyDescent="0.25">
      <c r="A12" s="76" t="s">
        <v>36</v>
      </c>
      <c r="B12" s="77"/>
      <c r="C12" s="77"/>
      <c r="D12" s="77"/>
      <c r="E12" s="78"/>
    </row>
    <row r="13" spans="1:6" x14ac:dyDescent="0.25">
      <c r="A13" s="79" t="s">
        <v>21</v>
      </c>
      <c r="B13" s="80"/>
      <c r="C13" s="80"/>
      <c r="D13" s="80"/>
      <c r="E13" s="81"/>
    </row>
    <row r="14" spans="1:6" x14ac:dyDescent="0.25">
      <c r="A14" s="79" t="s">
        <v>37</v>
      </c>
      <c r="B14" s="80"/>
      <c r="C14" s="80"/>
      <c r="D14" s="80"/>
      <c r="E14" s="81"/>
    </row>
    <row r="15" spans="1:6" ht="15.75" thickBot="1" x14ac:dyDescent="0.3">
      <c r="A15" s="82" t="s">
        <v>22</v>
      </c>
      <c r="B15" s="83"/>
      <c r="C15" s="83"/>
      <c r="D15" s="83"/>
      <c r="E15" s="84"/>
    </row>
    <row r="16" spans="1:6" ht="15.75" thickTop="1" x14ac:dyDescent="0.25">
      <c r="A16" s="13"/>
      <c r="B16" s="13"/>
      <c r="C16" s="13"/>
      <c r="D16" s="13"/>
      <c r="E16" s="13"/>
    </row>
    <row r="17" spans="1:6" ht="15.75" thickBot="1" x14ac:dyDescent="0.3">
      <c r="A17" s="52"/>
      <c r="B17" s="53"/>
      <c r="C17" s="53"/>
      <c r="D17" s="53"/>
      <c r="E17" s="53"/>
      <c r="F17" s="53"/>
    </row>
    <row r="18" spans="1:6" ht="24" customHeight="1" thickTop="1" x14ac:dyDescent="0.25">
      <c r="A18" s="85" t="s">
        <v>55</v>
      </c>
      <c r="B18" s="86"/>
      <c r="C18" s="86"/>
      <c r="D18" s="87"/>
      <c r="E18" s="14"/>
    </row>
    <row r="19" spans="1:6" x14ac:dyDescent="0.25">
      <c r="A19" s="15" t="s">
        <v>23</v>
      </c>
      <c r="B19" s="2" t="s">
        <v>0</v>
      </c>
      <c r="C19" s="2"/>
      <c r="D19" s="3">
        <v>1350000000</v>
      </c>
      <c r="E19" s="16"/>
    </row>
    <row r="20" spans="1:6" x14ac:dyDescent="0.25">
      <c r="A20" s="15"/>
      <c r="B20" s="2"/>
      <c r="C20" s="2" t="s">
        <v>24</v>
      </c>
      <c r="D20" s="3"/>
      <c r="E20" s="16">
        <f>D19</f>
        <v>1350000000</v>
      </c>
    </row>
    <row r="21" spans="1:6" x14ac:dyDescent="0.25">
      <c r="A21" s="15" t="s">
        <v>23</v>
      </c>
      <c r="B21" s="2" t="s">
        <v>25</v>
      </c>
      <c r="C21" s="2"/>
      <c r="D21" s="3">
        <v>35000000</v>
      </c>
      <c r="E21" s="16"/>
    </row>
    <row r="22" spans="1:6" x14ac:dyDescent="0.25">
      <c r="A22" s="15"/>
      <c r="B22" s="2"/>
      <c r="C22" s="2" t="s">
        <v>1</v>
      </c>
      <c r="D22" s="3"/>
      <c r="E22" s="16">
        <v>35000000</v>
      </c>
    </row>
    <row r="23" spans="1:6" x14ac:dyDescent="0.25">
      <c r="A23" s="15" t="s">
        <v>23</v>
      </c>
      <c r="B23" s="2" t="s">
        <v>9</v>
      </c>
      <c r="C23" s="2"/>
      <c r="D23" s="3">
        <v>10000000</v>
      </c>
      <c r="E23" s="16"/>
    </row>
    <row r="24" spans="1:6" x14ac:dyDescent="0.25">
      <c r="A24" s="15"/>
      <c r="B24" s="2"/>
      <c r="C24" s="2" t="s">
        <v>26</v>
      </c>
      <c r="D24" s="3"/>
      <c r="E24" s="16">
        <v>10000000</v>
      </c>
    </row>
    <row r="25" spans="1:6" x14ac:dyDescent="0.25">
      <c r="A25" s="15" t="s">
        <v>23</v>
      </c>
      <c r="B25" s="2" t="s">
        <v>27</v>
      </c>
      <c r="C25" s="2"/>
      <c r="D25" s="3">
        <f>(2100000000-35000000)/40*1/12</f>
        <v>4302083.333333333</v>
      </c>
      <c r="E25" s="16"/>
    </row>
    <row r="26" spans="1:6" x14ac:dyDescent="0.25">
      <c r="A26" s="15"/>
      <c r="B26" s="2"/>
      <c r="C26" s="2" t="s">
        <v>28</v>
      </c>
      <c r="D26" s="2"/>
      <c r="E26" s="16">
        <f>(2100000000-35000000)/40*1/12</f>
        <v>4302083.333333333</v>
      </c>
    </row>
    <row r="27" spans="1:6" x14ac:dyDescent="0.25">
      <c r="A27" s="15" t="s">
        <v>23</v>
      </c>
      <c r="B27" s="2" t="s">
        <v>29</v>
      </c>
      <c r="C27" s="2"/>
      <c r="D27" s="3">
        <f>((525000000+12500000)/8)*1/12</f>
        <v>5598958.333333333</v>
      </c>
      <c r="E27" s="17"/>
    </row>
    <row r="28" spans="1:6" x14ac:dyDescent="0.25">
      <c r="A28" s="15"/>
      <c r="B28" s="2"/>
      <c r="C28" s="2" t="s">
        <v>30</v>
      </c>
      <c r="D28" s="2"/>
      <c r="E28" s="16">
        <f>D27</f>
        <v>5598958.333333333</v>
      </c>
    </row>
    <row r="29" spans="1:6" x14ac:dyDescent="0.25">
      <c r="A29" s="15" t="s">
        <v>23</v>
      </c>
      <c r="B29" s="2" t="s">
        <v>31</v>
      </c>
      <c r="C29" s="2"/>
      <c r="D29" s="3">
        <f>125000000/5*1/12</f>
        <v>2083333.3333333333</v>
      </c>
      <c r="E29" s="17"/>
    </row>
    <row r="30" spans="1:6" x14ac:dyDescent="0.25">
      <c r="A30" s="15"/>
      <c r="B30" s="2"/>
      <c r="C30" s="2" t="s">
        <v>32</v>
      </c>
      <c r="D30" s="2"/>
      <c r="E30" s="16">
        <f>125000000/5*1/12</f>
        <v>2083333.3333333333</v>
      </c>
    </row>
    <row r="31" spans="1:6" x14ac:dyDescent="0.25">
      <c r="A31" s="15" t="s">
        <v>23</v>
      </c>
      <c r="B31" s="2" t="s">
        <v>33</v>
      </c>
      <c r="C31" s="2"/>
      <c r="D31" s="3">
        <f>10000000/4*1/12</f>
        <v>208333.33333333334</v>
      </c>
      <c r="E31" s="17"/>
    </row>
    <row r="32" spans="1:6" x14ac:dyDescent="0.25">
      <c r="A32" s="18"/>
      <c r="B32" s="19"/>
      <c r="C32" s="19" t="s">
        <v>34</v>
      </c>
      <c r="D32" s="19"/>
      <c r="E32" s="20">
        <f>10000000/4*1/12</f>
        <v>208333.33333333334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ht="18.75" customHeight="1" thickTop="1" x14ac:dyDescent="0.25">
      <c r="A35" s="21" t="s">
        <v>10</v>
      </c>
      <c r="B35" s="22"/>
      <c r="C35" s="22" t="s">
        <v>12</v>
      </c>
      <c r="D35" s="22" t="s">
        <v>14</v>
      </c>
      <c r="E35" s="23" t="s">
        <v>15</v>
      </c>
    </row>
    <row r="36" spans="1:5" ht="51" customHeight="1" x14ac:dyDescent="0.25">
      <c r="A36" s="12" t="s">
        <v>43</v>
      </c>
      <c r="B36" s="2"/>
      <c r="C36" s="32" t="s">
        <v>42</v>
      </c>
      <c r="D36" s="2"/>
      <c r="E36" s="31" t="s">
        <v>16</v>
      </c>
    </row>
    <row r="37" spans="1:5" ht="18" customHeight="1" x14ac:dyDescent="0.25">
      <c r="A37" s="24" t="s">
        <v>11</v>
      </c>
      <c r="B37" s="2"/>
      <c r="C37" s="2" t="s">
        <v>13</v>
      </c>
      <c r="D37" s="2" t="s">
        <v>13</v>
      </c>
      <c r="E37" s="17" t="s">
        <v>17</v>
      </c>
    </row>
    <row r="38" spans="1:5" ht="37.5" customHeight="1" thickBot="1" x14ac:dyDescent="0.3">
      <c r="A38" s="88" t="s">
        <v>41</v>
      </c>
      <c r="B38" s="25"/>
      <c r="C38" s="25" t="s">
        <v>40</v>
      </c>
      <c r="D38" s="25"/>
      <c r="E38" s="26">
        <v>43465</v>
      </c>
    </row>
    <row r="39" spans="1:5" ht="15.75" thickTop="1" x14ac:dyDescent="0.25"/>
  </sheetData>
  <mergeCells count="11">
    <mergeCell ref="A14:E14"/>
    <mergeCell ref="A15:E15"/>
    <mergeCell ref="A18:D18"/>
    <mergeCell ref="A17:F17"/>
    <mergeCell ref="A11:F11"/>
    <mergeCell ref="A1:E1"/>
    <mergeCell ref="A2:E2"/>
    <mergeCell ref="A3:E3"/>
    <mergeCell ref="A4:E4"/>
    <mergeCell ref="A12:E12"/>
    <mergeCell ref="A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Skedul Aset Tetap</vt:lpstr>
      <vt:lpstr>Catatan pemeriksaan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ok</cp:lastModifiedBy>
  <dcterms:created xsi:type="dcterms:W3CDTF">2021-07-29T19:07:39Z</dcterms:created>
  <dcterms:modified xsi:type="dcterms:W3CDTF">2021-07-30T13:15:02Z</dcterms:modified>
</cp:coreProperties>
</file>